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10"/>
  </bookViews>
  <sheets>
    <sheet name="132人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<sst xmlns="http://schemas.openxmlformats.org/spreadsheetml/2006/main" count="178" uniqueCount="167">
  <si>
    <r>
      <rPr>
        <b/>
        <sz val="18"/>
        <color rgb="FF000000"/>
        <rFont val="宋体"/>
        <charset val="134"/>
      </rPr>
      <t xml:space="preserve">                              赵县众创孵化基地房租水电补贴明细表
</t>
    </r>
    <r>
      <rPr>
        <sz val="11"/>
        <color rgb="FF000000"/>
        <rFont val="宋体"/>
        <charset val="134"/>
      </rPr>
      <t>孵化基地名称：赵县众创孵化基地有限公司        第三方租金评估标准： 1.6/㎡/天      申领补贴起止时间：2025.07.01-2025.12.31</t>
    </r>
  </si>
  <si>
    <t>序号</t>
  </si>
  <si>
    <t>房间号</t>
  </si>
  <si>
    <t>姓名</t>
  </si>
  <si>
    <r>
      <rPr>
        <sz val="10"/>
        <color rgb="FF000000"/>
        <rFont val="宋体"/>
        <charset val="134"/>
      </rPr>
      <t>孵化间
面积（m</t>
    </r>
    <r>
      <rPr>
        <vertAlign val="superscript"/>
        <sz val="10"/>
        <color rgb="FF000000"/>
        <rFont val="等线"/>
        <charset val="134"/>
      </rPr>
      <t>2</t>
    </r>
    <r>
      <rPr>
        <sz val="10"/>
        <color rgb="FF000000"/>
        <rFont val="宋体"/>
        <charset val="134"/>
      </rPr>
      <t>）</t>
    </r>
  </si>
  <si>
    <r>
      <rPr>
        <sz val="10"/>
        <color rgb="FF000000"/>
        <rFont val="宋体"/>
        <charset val="134"/>
      </rPr>
      <t>公共服务
面积（m</t>
    </r>
    <r>
      <rPr>
        <vertAlign val="superscript"/>
        <sz val="10"/>
        <color rgb="FF000000"/>
        <rFont val="等线"/>
        <charset val="134"/>
      </rPr>
      <t>2</t>
    </r>
    <r>
      <rPr>
        <sz val="10"/>
        <color rgb="FF000000"/>
        <rFont val="宋体"/>
        <charset val="134"/>
      </rPr>
      <t>）</t>
    </r>
  </si>
  <si>
    <t>入驻时间</t>
  </si>
  <si>
    <t>补贴起始
时间</t>
  </si>
  <si>
    <t>补贴截止
时间</t>
  </si>
  <si>
    <t>补贴天数</t>
  </si>
  <si>
    <t>房租补贴
标准（元/㎡/天）</t>
  </si>
  <si>
    <t>上半年房租补贴金额（元）</t>
  </si>
  <si>
    <t>下半年房租补贴金额（元）</t>
  </si>
  <si>
    <t>按补贴比例80%实发房租补贴金额（元）</t>
  </si>
  <si>
    <t>水电补贴
金额
（元）</t>
  </si>
  <si>
    <t>实发合计金额
（元）</t>
  </si>
  <si>
    <t>备注</t>
  </si>
  <si>
    <t>侯莽</t>
  </si>
  <si>
    <t>任品茹</t>
  </si>
  <si>
    <t>20241011</t>
  </si>
  <si>
    <t>周勇霞</t>
  </si>
  <si>
    <t>张少伟</t>
  </si>
  <si>
    <t>贾东勤</t>
  </si>
  <si>
    <t>退园20251215</t>
  </si>
  <si>
    <t>周军川</t>
  </si>
  <si>
    <t>赵波</t>
  </si>
  <si>
    <t>退园20250731</t>
  </si>
  <si>
    <t>马会贞</t>
  </si>
  <si>
    <t>刘佳毅</t>
  </si>
  <si>
    <t>卜皎洁</t>
  </si>
  <si>
    <t>王军霞</t>
  </si>
  <si>
    <t>李亚楠</t>
  </si>
  <si>
    <t>李鹏</t>
  </si>
  <si>
    <t>张旭娜</t>
  </si>
  <si>
    <t>刘丽娟</t>
  </si>
  <si>
    <t>李孜博</t>
  </si>
  <si>
    <t>退园20251204</t>
  </si>
  <si>
    <t>杨军波</t>
  </si>
  <si>
    <t>张净芳</t>
  </si>
  <si>
    <t>鲁诚</t>
  </si>
  <si>
    <t>退园20250829</t>
  </si>
  <si>
    <t>赵丽宁</t>
  </si>
  <si>
    <t>侯建伟</t>
  </si>
  <si>
    <t>李默慈</t>
  </si>
  <si>
    <t>李蔷</t>
  </si>
  <si>
    <t>王占东</t>
  </si>
  <si>
    <t>刘乐欣</t>
  </si>
  <si>
    <t>白梦园</t>
  </si>
  <si>
    <t>苏世栋</t>
  </si>
  <si>
    <t>退园20251013</t>
  </si>
  <si>
    <t>刘立盼</t>
  </si>
  <si>
    <t>周彬辉</t>
  </si>
  <si>
    <t>张彦江</t>
  </si>
  <si>
    <t>李满</t>
  </si>
  <si>
    <t>退园20251031</t>
  </si>
  <si>
    <t>侯晓娜</t>
  </si>
  <si>
    <t>张静</t>
  </si>
  <si>
    <t>白朋欣</t>
  </si>
  <si>
    <t>李静</t>
  </si>
  <si>
    <t>苏国辉</t>
  </si>
  <si>
    <t>李天泽</t>
  </si>
  <si>
    <t>朱晓漫</t>
  </si>
  <si>
    <t>史佳硕</t>
  </si>
  <si>
    <t>屈遥</t>
  </si>
  <si>
    <t>李秀红</t>
  </si>
  <si>
    <t>徐聪</t>
  </si>
  <si>
    <t>李飘飘</t>
  </si>
  <si>
    <t>孙飘飘</t>
  </si>
  <si>
    <t>高锐娟</t>
  </si>
  <si>
    <t>王毅</t>
  </si>
  <si>
    <t>屈鹏基</t>
  </si>
  <si>
    <t>白丛然</t>
  </si>
  <si>
    <t>36.66</t>
  </si>
  <si>
    <t>4.8</t>
  </si>
  <si>
    <t>刘少明</t>
  </si>
  <si>
    <t>尹倩文</t>
  </si>
  <si>
    <t>退园20250901</t>
  </si>
  <si>
    <t>朱路桥</t>
  </si>
  <si>
    <t>石文环</t>
  </si>
  <si>
    <t>张满静</t>
  </si>
  <si>
    <t>刘帅</t>
  </si>
  <si>
    <t>亢少霞</t>
  </si>
  <si>
    <t>郭书坤</t>
  </si>
  <si>
    <t>师永</t>
  </si>
  <si>
    <t>康建芬</t>
  </si>
  <si>
    <t>白坤玲</t>
  </si>
  <si>
    <t>眭丽静</t>
  </si>
  <si>
    <t>范少冰</t>
  </si>
  <si>
    <t>陈明坤</t>
  </si>
  <si>
    <t>魏梅涛</t>
  </si>
  <si>
    <t>张伟栓</t>
  </si>
  <si>
    <t>李红杏</t>
  </si>
  <si>
    <t>20231108</t>
  </si>
  <si>
    <t>石志粉</t>
  </si>
  <si>
    <t>安泽豪</t>
  </si>
  <si>
    <t>魏玉鑫</t>
  </si>
  <si>
    <t>李云</t>
  </si>
  <si>
    <t>贾明怡</t>
  </si>
  <si>
    <t>朱津</t>
  </si>
  <si>
    <t>孙艳艳</t>
  </si>
  <si>
    <t>董翠云</t>
  </si>
  <si>
    <t>赵雷刚</t>
  </si>
  <si>
    <t>李培洲</t>
  </si>
  <si>
    <t>刘丹迪</t>
  </si>
  <si>
    <t>张明哲</t>
  </si>
  <si>
    <t>王利宁</t>
  </si>
  <si>
    <t>刘硕</t>
  </si>
  <si>
    <t>郭苗</t>
  </si>
  <si>
    <t>刘朋辉</t>
  </si>
  <si>
    <t>米广照</t>
  </si>
  <si>
    <t>刘国省</t>
  </si>
  <si>
    <t>张辰</t>
  </si>
  <si>
    <t>康英军</t>
  </si>
  <si>
    <t>王爽</t>
  </si>
  <si>
    <t>徐晓坤</t>
  </si>
  <si>
    <t>权志校</t>
  </si>
  <si>
    <t>陈拴军</t>
  </si>
  <si>
    <t>张志丹</t>
  </si>
  <si>
    <t>刘翠</t>
  </si>
  <si>
    <t>于硕</t>
  </si>
  <si>
    <t>张辉坡</t>
  </si>
  <si>
    <t>张战强</t>
  </si>
  <si>
    <t>范小星</t>
  </si>
  <si>
    <t>王正阳</t>
  </si>
  <si>
    <t>付会元</t>
  </si>
  <si>
    <t>白领霞</t>
  </si>
  <si>
    <t>魏晓娜</t>
  </si>
  <si>
    <t>张兴缺</t>
  </si>
  <si>
    <t>胡聚领</t>
  </si>
  <si>
    <t>赵玲</t>
  </si>
  <si>
    <t>王瑞丛</t>
  </si>
  <si>
    <t>退园20250928</t>
  </si>
  <si>
    <t>田星云</t>
  </si>
  <si>
    <t>张双九</t>
  </si>
  <si>
    <t>贾丽虾</t>
  </si>
  <si>
    <t>李建波</t>
  </si>
  <si>
    <t>李建康</t>
  </si>
  <si>
    <t>马少卫</t>
  </si>
  <si>
    <t>张玉龙</t>
  </si>
  <si>
    <t>赵晓茜</t>
  </si>
  <si>
    <t>屈泽</t>
  </si>
  <si>
    <t>杨腾腾</t>
  </si>
  <si>
    <t>杨坤杰</t>
  </si>
  <si>
    <t>王秀利</t>
  </si>
  <si>
    <t>杨林</t>
  </si>
  <si>
    <t>高云</t>
  </si>
  <si>
    <t>郝东浩</t>
  </si>
  <si>
    <t>马玉龙</t>
  </si>
  <si>
    <t>白少恒</t>
  </si>
  <si>
    <t>退园20251011</t>
  </si>
  <si>
    <t>刘翠松</t>
  </si>
  <si>
    <t>刘玉聪</t>
  </si>
  <si>
    <t>74.86</t>
  </si>
  <si>
    <t>9.8</t>
  </si>
  <si>
    <t>刘丹风</t>
  </si>
  <si>
    <t>石锐</t>
  </si>
  <si>
    <t>李雅盼</t>
  </si>
  <si>
    <t>冯立妙</t>
  </si>
  <si>
    <t>康聪辉</t>
  </si>
  <si>
    <t>48.84</t>
  </si>
  <si>
    <t>6.39</t>
  </si>
  <si>
    <t>米亚涛</t>
  </si>
  <si>
    <t>周倩</t>
  </si>
  <si>
    <t>20240304</t>
  </si>
  <si>
    <t>赵国强</t>
  </si>
  <si>
    <t>杨国宁</t>
  </si>
  <si>
    <t>程江龙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</si>
</sst>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mmdd"/>
    <numFmt numFmtId="178" formatCode="0.00_);[Red]\(0.00\)"/>
  </numFmts>
  <fonts count="29">
    <font>
      <sz val="11"/>
      <color rgb="FF000000"/>
      <name val="等线"/>
      <charset val="134"/>
    </font>
    <font>
      <sz val="11"/>
      <name val="宋体"/>
      <charset val="134"/>
    </font>
    <font>
      <b/>
      <sz val="18"/>
      <color rgb="FF000000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Tahoma"/>
      <charset val="134"/>
    </font>
    <font>
      <sz val="10"/>
      <color rgb="FF000000"/>
      <name val="宋体"/>
      <charset val="134"/>
    </font>
    <font>
      <vertAlign val="superscript"/>
      <sz val="10"/>
      <color rgb="FF000000"/>
      <name val="等线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</cellStyleXfs>
  <cellXfs count="33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7" fontId="4" fillId="0" borderId="6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/>
    </xf>
    <xf numFmtId="177" fontId="1" fillId="0" borderId="0" xfId="0" applyNumberFormat="1" applyFont="1" applyFill="1" applyAlignment="1">
      <alignment horizontal="center"/>
    </xf>
    <xf numFmtId="177" fontId="1" fillId="0" borderId="0" xfId="0" applyNumberFormat="1" applyFont="1" applyFill="1" applyBorder="1" applyAlignment="1">
      <alignment horizont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Them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1"/>
  <sheetViews>
    <sheetView tabSelected="1" topLeftCell="A126" workbookViewId="0">
      <selection activeCell="T4" sqref="T4"/>
    </sheetView>
  </sheetViews>
  <sheetFormatPr defaultColWidth="9" defaultRowHeight="22.05" customHeight="1"/>
  <cols>
    <col min="1" max="1" width="5.13333333333333" style="3" customWidth="1"/>
    <col min="2" max="2" width="6.25" style="3" customWidth="1"/>
    <col min="3" max="3" width="7.375" style="1" customWidth="1"/>
    <col min="4" max="4" width="7.38333333333333" style="4" customWidth="1"/>
    <col min="5" max="5" width="9.75" style="5" customWidth="1"/>
    <col min="6" max="6" width="9.875" style="5" hidden="1" customWidth="1"/>
    <col min="7" max="7" width="9.875" style="3" customWidth="1"/>
    <col min="8" max="8" width="10.5" style="6" customWidth="1"/>
    <col min="9" max="9" width="9.75" style="6" customWidth="1"/>
    <col min="10" max="10" width="4.625" style="6" customWidth="1"/>
    <col min="11" max="11" width="12.25" style="3" customWidth="1"/>
    <col min="12" max="12" width="12.25" style="3" hidden="1" customWidth="1"/>
    <col min="13" max="13" width="12.25" style="3" customWidth="1"/>
    <col min="14" max="14" width="11.8833333333333" style="3" customWidth="1"/>
    <col min="15" max="15" width="11.875" style="3" customWidth="1"/>
    <col min="16" max="16" width="12.775" style="3" customWidth="1"/>
    <col min="17" max="17" width="13.625" style="7" customWidth="1"/>
    <col min="18" max="18" width="9.13333333333333" style="3" customWidth="1"/>
    <col min="19" max="19" width="13.3833333333333" style="3" customWidth="1"/>
    <col min="20" max="20" width="14.8833333333333" style="3" customWidth="1"/>
    <col min="21" max="21" width="27" style="3" customWidth="1"/>
    <col min="22" max="16384" width="9" style="3"/>
  </cols>
  <sheetData>
    <row r="1" s="1" customFormat="1" ht="70.05" customHeight="1" spans="1:17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10"/>
      <c r="L1" s="10"/>
      <c r="M1" s="10"/>
      <c r="N1" s="10"/>
      <c r="O1" s="9"/>
      <c r="P1" s="11"/>
      <c r="Q1" s="11"/>
    </row>
    <row r="2" s="2" customFormat="1" ht="51" customHeight="1" spans="1:17">
      <c r="A2" s="12" t="s">
        <v>1</v>
      </c>
      <c r="B2" s="12" t="s">
        <v>2</v>
      </c>
      <c r="C2" s="12" t="s">
        <v>3</v>
      </c>
      <c r="D2" s="13" t="s">
        <v>4</v>
      </c>
      <c r="E2" s="13" t="s">
        <v>5</v>
      </c>
      <c r="F2" s="13"/>
      <c r="G2" s="12" t="s">
        <v>6</v>
      </c>
      <c r="H2" s="12" t="s">
        <v>7</v>
      </c>
      <c r="I2" s="14" t="s">
        <v>8</v>
      </c>
      <c r="J2" s="14" t="s">
        <v>9</v>
      </c>
      <c r="K2" s="12" t="s">
        <v>10</v>
      </c>
      <c r="L2" s="12" t="s">
        <v>11</v>
      </c>
      <c r="M2" s="13" t="s">
        <v>12</v>
      </c>
      <c r="N2" s="13" t="s">
        <v>13</v>
      </c>
      <c r="O2" s="12" t="s">
        <v>14</v>
      </c>
      <c r="P2" s="12" t="s">
        <v>15</v>
      </c>
      <c r="Q2" s="12" t="s">
        <v>16</v>
      </c>
    </row>
    <row r="3" s="1" customFormat="1" ht="21.75" customHeight="1" spans="1:17">
      <c r="A3" s="15">
        <v>1</v>
      </c>
      <c r="B3" s="15">
        <v>201</v>
      </c>
      <c r="C3" s="16" t="s">
        <v>17</v>
      </c>
      <c r="D3" s="15">
        <v>50.04</v>
      </c>
      <c r="E3" s="15">
        <v>6.55</v>
      </c>
      <c r="F3" s="15">
        <f t="shared" ref="F3:F66" si="0">SUM(D3+E3)</f>
        <v>56.59</v>
      </c>
      <c r="G3" s="12">
        <v>20230615</v>
      </c>
      <c r="H3" s="14">
        <v>45839</v>
      </c>
      <c r="I3" s="14">
        <v>46022</v>
      </c>
      <c r="J3" s="12">
        <f t="shared" ref="J3:J66" si="1">DATEDIF(H3,I3,"D")+1</f>
        <v>184</v>
      </c>
      <c r="K3" s="15">
        <v>1.6</v>
      </c>
      <c r="L3" s="15">
        <v>16388.46</v>
      </c>
      <c r="M3" s="15">
        <f t="shared" ref="M3:M15" si="2">ROUND(F3*J3*K3,2)</f>
        <v>16660.1</v>
      </c>
      <c r="N3" s="15">
        <v>13328.08</v>
      </c>
      <c r="O3" s="17">
        <v>100</v>
      </c>
      <c r="P3" s="17">
        <f t="shared" ref="P3:P66" si="3">SUM(N3+O3)</f>
        <v>13428.08</v>
      </c>
      <c r="Q3" s="15"/>
    </row>
    <row r="4" s="1" customFormat="1" ht="21.75" customHeight="1" spans="1:17">
      <c r="A4" s="15">
        <v>2</v>
      </c>
      <c r="B4" s="15">
        <v>202</v>
      </c>
      <c r="C4" s="16" t="s">
        <v>18</v>
      </c>
      <c r="D4" s="15">
        <v>37.28</v>
      </c>
      <c r="E4" s="15">
        <v>4.88</v>
      </c>
      <c r="F4" s="15">
        <f t="shared" si="0"/>
        <v>42.16</v>
      </c>
      <c r="G4" s="12" t="s">
        <v>19</v>
      </c>
      <c r="H4" s="14">
        <v>45839</v>
      </c>
      <c r="I4" s="14">
        <v>46022</v>
      </c>
      <c r="J4" s="12">
        <f t="shared" si="1"/>
        <v>184</v>
      </c>
      <c r="K4" s="15">
        <v>1.6</v>
      </c>
      <c r="L4" s="15">
        <v>12209.54</v>
      </c>
      <c r="M4" s="15">
        <f t="shared" si="2"/>
        <v>12411.9</v>
      </c>
      <c r="N4" s="15">
        <v>9929.52</v>
      </c>
      <c r="O4" s="17">
        <v>100</v>
      </c>
      <c r="P4" s="17">
        <f t="shared" si="3"/>
        <v>10029.52</v>
      </c>
      <c r="Q4" s="15"/>
    </row>
    <row r="5" s="1" customFormat="1" ht="21.75" customHeight="1" spans="1:17">
      <c r="A5" s="15">
        <v>3</v>
      </c>
      <c r="B5" s="15">
        <v>203</v>
      </c>
      <c r="C5" s="16" t="s">
        <v>20</v>
      </c>
      <c r="D5" s="15">
        <v>78.54</v>
      </c>
      <c r="E5" s="15">
        <v>10.28</v>
      </c>
      <c r="F5" s="15">
        <f t="shared" si="0"/>
        <v>88.82</v>
      </c>
      <c r="G5" s="12">
        <v>20231123</v>
      </c>
      <c r="H5" s="14">
        <v>45839</v>
      </c>
      <c r="I5" s="14">
        <v>46022</v>
      </c>
      <c r="J5" s="12">
        <f t="shared" si="1"/>
        <v>184</v>
      </c>
      <c r="K5" s="15">
        <v>1.6</v>
      </c>
      <c r="L5" s="15">
        <v>25722.27</v>
      </c>
      <c r="M5" s="15">
        <v>24277.73</v>
      </c>
      <c r="N5" s="15">
        <v>19422.18</v>
      </c>
      <c r="O5" s="17">
        <v>100</v>
      </c>
      <c r="P5" s="17">
        <f t="shared" si="3"/>
        <v>19522.18</v>
      </c>
      <c r="Q5" s="15"/>
    </row>
    <row r="6" s="1" customFormat="1" ht="21.75" customHeight="1" spans="1:17">
      <c r="A6" s="15">
        <v>4</v>
      </c>
      <c r="B6" s="15">
        <v>204</v>
      </c>
      <c r="C6" s="16" t="s">
        <v>21</v>
      </c>
      <c r="D6" s="15">
        <v>50</v>
      </c>
      <c r="E6" s="15">
        <v>6.55</v>
      </c>
      <c r="F6" s="15">
        <f t="shared" si="0"/>
        <v>56.55</v>
      </c>
      <c r="G6" s="12">
        <v>20240416</v>
      </c>
      <c r="H6" s="14">
        <v>45839</v>
      </c>
      <c r="I6" s="14">
        <v>46022</v>
      </c>
      <c r="J6" s="12">
        <f t="shared" si="1"/>
        <v>184</v>
      </c>
      <c r="K6" s="15">
        <v>1.6</v>
      </c>
      <c r="L6" s="15">
        <v>16376.88</v>
      </c>
      <c r="M6" s="15">
        <f t="shared" si="2"/>
        <v>16648.32</v>
      </c>
      <c r="N6" s="15">
        <v>13318.66</v>
      </c>
      <c r="O6" s="17">
        <v>100</v>
      </c>
      <c r="P6" s="17">
        <f t="shared" si="3"/>
        <v>13418.66</v>
      </c>
      <c r="Q6" s="15"/>
    </row>
    <row r="7" s="1" customFormat="1" ht="21.75" customHeight="1" spans="1:17">
      <c r="A7" s="15">
        <v>5</v>
      </c>
      <c r="B7" s="15">
        <v>205</v>
      </c>
      <c r="C7" s="15" t="s">
        <v>22</v>
      </c>
      <c r="D7" s="15">
        <v>52.85</v>
      </c>
      <c r="E7" s="15">
        <v>6.92</v>
      </c>
      <c r="F7" s="15">
        <f t="shared" si="0"/>
        <v>59.77</v>
      </c>
      <c r="G7" s="12">
        <v>20250523</v>
      </c>
      <c r="H7" s="14">
        <v>45839</v>
      </c>
      <c r="I7" s="14">
        <v>46006</v>
      </c>
      <c r="J7" s="12">
        <f t="shared" si="1"/>
        <v>168</v>
      </c>
      <c r="K7" s="15">
        <v>1.6</v>
      </c>
      <c r="L7" s="15">
        <v>15205.49</v>
      </c>
      <c r="M7" s="15">
        <f t="shared" si="2"/>
        <v>16066.18</v>
      </c>
      <c r="N7" s="15">
        <v>12852.94</v>
      </c>
      <c r="O7" s="17">
        <v>0</v>
      </c>
      <c r="P7" s="17">
        <f t="shared" si="3"/>
        <v>12852.94</v>
      </c>
      <c r="Q7" s="15" t="s">
        <v>23</v>
      </c>
    </row>
    <row r="8" s="1" customFormat="1" ht="21.75" customHeight="1" spans="1:17">
      <c r="A8" s="15">
        <v>6</v>
      </c>
      <c r="B8" s="15">
        <v>206</v>
      </c>
      <c r="C8" s="15" t="s">
        <v>24</v>
      </c>
      <c r="D8" s="15">
        <v>53.18</v>
      </c>
      <c r="E8" s="15">
        <v>6.96</v>
      </c>
      <c r="F8" s="15">
        <f t="shared" si="0"/>
        <v>60.14</v>
      </c>
      <c r="G8" s="12">
        <v>20250924</v>
      </c>
      <c r="H8" s="14">
        <v>45924</v>
      </c>
      <c r="I8" s="14">
        <v>46022</v>
      </c>
      <c r="J8" s="12">
        <f t="shared" si="1"/>
        <v>99</v>
      </c>
      <c r="K8" s="15">
        <v>1.6</v>
      </c>
      <c r="L8" s="15">
        <v>11546.88</v>
      </c>
      <c r="M8" s="15">
        <f t="shared" si="2"/>
        <v>9526.18</v>
      </c>
      <c r="N8" s="15">
        <v>7620.94</v>
      </c>
      <c r="O8" s="17">
        <v>0</v>
      </c>
      <c r="P8" s="17">
        <f t="shared" si="3"/>
        <v>7620.94</v>
      </c>
      <c r="Q8" s="15"/>
    </row>
    <row r="9" s="1" customFormat="1" ht="21.75" customHeight="1" spans="1:17">
      <c r="A9" s="15">
        <v>7</v>
      </c>
      <c r="B9" s="15">
        <v>207</v>
      </c>
      <c r="C9" s="15" t="s">
        <v>25</v>
      </c>
      <c r="D9" s="15">
        <v>56.34</v>
      </c>
      <c r="E9" s="15">
        <v>7.38</v>
      </c>
      <c r="F9" s="15">
        <f t="shared" si="0"/>
        <v>63.72</v>
      </c>
      <c r="G9" s="12">
        <v>20220808</v>
      </c>
      <c r="H9" s="14">
        <v>45839</v>
      </c>
      <c r="I9" s="14">
        <v>45869</v>
      </c>
      <c r="J9" s="12">
        <f t="shared" si="1"/>
        <v>31</v>
      </c>
      <c r="K9" s="15">
        <v>1.6</v>
      </c>
      <c r="L9" s="18">
        <v>18453.31</v>
      </c>
      <c r="M9" s="15">
        <f t="shared" si="2"/>
        <v>3160.51</v>
      </c>
      <c r="N9" s="15">
        <v>2528.41</v>
      </c>
      <c r="O9" s="17">
        <v>0</v>
      </c>
      <c r="P9" s="17">
        <f t="shared" si="3"/>
        <v>2528.41</v>
      </c>
      <c r="Q9" s="15" t="s">
        <v>26</v>
      </c>
    </row>
    <row r="10" s="1" customFormat="1" ht="21.75" customHeight="1" spans="1:17">
      <c r="A10" s="15">
        <v>8</v>
      </c>
      <c r="B10" s="15">
        <v>207</v>
      </c>
      <c r="C10" s="15" t="s">
        <v>27</v>
      </c>
      <c r="D10" s="15">
        <v>56.34</v>
      </c>
      <c r="E10" s="15">
        <v>7.38</v>
      </c>
      <c r="F10" s="15">
        <f t="shared" si="0"/>
        <v>63.72</v>
      </c>
      <c r="G10" s="12">
        <v>20250807</v>
      </c>
      <c r="H10" s="14">
        <v>45876</v>
      </c>
      <c r="I10" s="14">
        <v>46022</v>
      </c>
      <c r="J10" s="12">
        <f t="shared" si="1"/>
        <v>147</v>
      </c>
      <c r="K10" s="15">
        <v>1.6</v>
      </c>
      <c r="L10" s="19"/>
      <c r="M10" s="15">
        <f t="shared" si="2"/>
        <v>14986.94</v>
      </c>
      <c r="N10" s="15">
        <v>11989.55</v>
      </c>
      <c r="O10" s="17">
        <v>0</v>
      </c>
      <c r="P10" s="17">
        <f t="shared" si="3"/>
        <v>11989.55</v>
      </c>
      <c r="Q10" s="15"/>
    </row>
    <row r="11" s="1" customFormat="1" ht="21.75" customHeight="1" spans="1:17">
      <c r="A11" s="15">
        <v>9</v>
      </c>
      <c r="B11" s="15">
        <v>208</v>
      </c>
      <c r="C11" s="16" t="s">
        <v>28</v>
      </c>
      <c r="D11" s="15">
        <v>30.26</v>
      </c>
      <c r="E11" s="15">
        <v>3.96</v>
      </c>
      <c r="F11" s="15">
        <f t="shared" si="0"/>
        <v>34.22</v>
      </c>
      <c r="G11" s="12">
        <v>20230706</v>
      </c>
      <c r="H11" s="14">
        <v>45839</v>
      </c>
      <c r="I11" s="14">
        <v>46022</v>
      </c>
      <c r="J11" s="12">
        <f t="shared" si="1"/>
        <v>184</v>
      </c>
      <c r="K11" s="15">
        <v>1.6</v>
      </c>
      <c r="L11" s="15">
        <v>9910.11</v>
      </c>
      <c r="M11" s="15">
        <f t="shared" si="2"/>
        <v>10074.37</v>
      </c>
      <c r="N11" s="15">
        <v>8059.5</v>
      </c>
      <c r="O11" s="17">
        <v>100</v>
      </c>
      <c r="P11" s="17">
        <f t="shared" si="3"/>
        <v>8159.5</v>
      </c>
      <c r="Q11" s="15"/>
    </row>
    <row r="12" s="1" customFormat="1" ht="21.75" customHeight="1" spans="1:17">
      <c r="A12" s="15">
        <v>10</v>
      </c>
      <c r="B12" s="15">
        <v>301</v>
      </c>
      <c r="C12" s="16" t="s">
        <v>29</v>
      </c>
      <c r="D12" s="15">
        <v>57.48</v>
      </c>
      <c r="E12" s="15">
        <v>7.53</v>
      </c>
      <c r="F12" s="15">
        <f t="shared" si="0"/>
        <v>65.01</v>
      </c>
      <c r="G12" s="12">
        <v>20241011</v>
      </c>
      <c r="H12" s="14">
        <v>45839</v>
      </c>
      <c r="I12" s="14">
        <v>46022</v>
      </c>
      <c r="J12" s="12">
        <f t="shared" si="1"/>
        <v>184</v>
      </c>
      <c r="K12" s="15">
        <v>1.6</v>
      </c>
      <c r="L12" s="15">
        <v>18826.9</v>
      </c>
      <c r="M12" s="15">
        <f t="shared" si="2"/>
        <v>19138.94</v>
      </c>
      <c r="N12" s="15">
        <v>15311.15</v>
      </c>
      <c r="O12" s="17">
        <v>100</v>
      </c>
      <c r="P12" s="17">
        <f t="shared" si="3"/>
        <v>15411.15</v>
      </c>
      <c r="Q12" s="15"/>
    </row>
    <row r="13" s="1" customFormat="1" ht="21.75" customHeight="1" spans="1:17">
      <c r="A13" s="15">
        <v>11</v>
      </c>
      <c r="B13" s="15">
        <v>302</v>
      </c>
      <c r="C13" s="16" t="s">
        <v>30</v>
      </c>
      <c r="D13" s="15">
        <v>54.1</v>
      </c>
      <c r="E13" s="15">
        <v>7.08</v>
      </c>
      <c r="F13" s="15">
        <f t="shared" si="0"/>
        <v>61.18</v>
      </c>
      <c r="G13" s="12">
        <v>20230821</v>
      </c>
      <c r="H13" s="14">
        <v>45839</v>
      </c>
      <c r="I13" s="14">
        <v>46022</v>
      </c>
      <c r="J13" s="12">
        <f t="shared" si="1"/>
        <v>184</v>
      </c>
      <c r="K13" s="15">
        <v>1.6</v>
      </c>
      <c r="L13" s="15">
        <v>17717.73</v>
      </c>
      <c r="M13" s="15">
        <f t="shared" si="2"/>
        <v>18011.39</v>
      </c>
      <c r="N13" s="15">
        <v>14409.11</v>
      </c>
      <c r="O13" s="17">
        <v>100</v>
      </c>
      <c r="P13" s="17">
        <f t="shared" si="3"/>
        <v>14509.11</v>
      </c>
      <c r="Q13" s="15"/>
    </row>
    <row r="14" s="1" customFormat="1" ht="21.75" customHeight="1" spans="1:17">
      <c r="A14" s="15">
        <v>12</v>
      </c>
      <c r="B14" s="15">
        <v>303</v>
      </c>
      <c r="C14" s="16" t="s">
        <v>31</v>
      </c>
      <c r="D14" s="15">
        <v>50.04</v>
      </c>
      <c r="E14" s="15">
        <v>6.55</v>
      </c>
      <c r="F14" s="15">
        <f t="shared" si="0"/>
        <v>56.59</v>
      </c>
      <c r="G14" s="12">
        <v>20230802</v>
      </c>
      <c r="H14" s="14">
        <v>45839</v>
      </c>
      <c r="I14" s="14">
        <v>46022</v>
      </c>
      <c r="J14" s="12">
        <f t="shared" si="1"/>
        <v>184</v>
      </c>
      <c r="K14" s="15">
        <v>1.6</v>
      </c>
      <c r="L14" s="15">
        <v>16388.46</v>
      </c>
      <c r="M14" s="15">
        <f t="shared" si="2"/>
        <v>16660.1</v>
      </c>
      <c r="N14" s="15">
        <v>13328.08</v>
      </c>
      <c r="O14" s="17">
        <v>100</v>
      </c>
      <c r="P14" s="17">
        <f t="shared" si="3"/>
        <v>13428.08</v>
      </c>
      <c r="Q14" s="15"/>
    </row>
    <row r="15" s="1" customFormat="1" ht="21.75" customHeight="1" spans="1:17">
      <c r="A15" s="15">
        <v>13</v>
      </c>
      <c r="B15" s="15">
        <v>304</v>
      </c>
      <c r="C15" s="16" t="s">
        <v>32</v>
      </c>
      <c r="D15" s="15">
        <v>36.97</v>
      </c>
      <c r="E15" s="15">
        <v>4.84</v>
      </c>
      <c r="F15" s="15">
        <f t="shared" si="0"/>
        <v>41.81</v>
      </c>
      <c r="G15" s="12">
        <v>20231007</v>
      </c>
      <c r="H15" s="14">
        <v>45839</v>
      </c>
      <c r="I15" s="14">
        <v>46022</v>
      </c>
      <c r="J15" s="12">
        <f t="shared" si="1"/>
        <v>184</v>
      </c>
      <c r="K15" s="15">
        <v>1.6</v>
      </c>
      <c r="L15" s="15">
        <v>12108.18</v>
      </c>
      <c r="M15" s="15">
        <f t="shared" si="2"/>
        <v>12308.86</v>
      </c>
      <c r="N15" s="15">
        <v>9847.09</v>
      </c>
      <c r="O15" s="17">
        <v>100</v>
      </c>
      <c r="P15" s="17">
        <f t="shared" si="3"/>
        <v>9947.09</v>
      </c>
      <c r="Q15" s="15"/>
    </row>
    <row r="16" s="1" customFormat="1" ht="21.75" customHeight="1" spans="1:17">
      <c r="A16" s="15">
        <v>14</v>
      </c>
      <c r="B16" s="15">
        <v>305</v>
      </c>
      <c r="C16" s="16" t="s">
        <v>33</v>
      </c>
      <c r="D16" s="15">
        <v>78.85</v>
      </c>
      <c r="E16" s="15">
        <v>10.32</v>
      </c>
      <c r="F16" s="15">
        <f t="shared" si="0"/>
        <v>89.17</v>
      </c>
      <c r="G16" s="12">
        <v>20231007</v>
      </c>
      <c r="H16" s="14">
        <v>45839</v>
      </c>
      <c r="I16" s="14">
        <v>46022</v>
      </c>
      <c r="J16" s="12">
        <f t="shared" si="1"/>
        <v>184</v>
      </c>
      <c r="K16" s="15">
        <v>1.6</v>
      </c>
      <c r="L16" s="15">
        <v>25823.63</v>
      </c>
      <c r="M16" s="15">
        <v>24176.37</v>
      </c>
      <c r="N16" s="15">
        <v>19341.1</v>
      </c>
      <c r="O16" s="17">
        <v>100</v>
      </c>
      <c r="P16" s="17">
        <f t="shared" si="3"/>
        <v>19441.1</v>
      </c>
      <c r="Q16" s="15"/>
    </row>
    <row r="17" s="1" customFormat="1" ht="21.75" customHeight="1" spans="1:17">
      <c r="A17" s="15">
        <v>15</v>
      </c>
      <c r="B17" s="15">
        <v>306</v>
      </c>
      <c r="C17" s="16" t="s">
        <v>34</v>
      </c>
      <c r="D17" s="15">
        <v>49.38</v>
      </c>
      <c r="E17" s="15">
        <v>6.46</v>
      </c>
      <c r="F17" s="15">
        <f t="shared" si="0"/>
        <v>55.84</v>
      </c>
      <c r="G17" s="12">
        <v>20241011</v>
      </c>
      <c r="H17" s="14">
        <v>45839</v>
      </c>
      <c r="I17" s="14">
        <v>46022</v>
      </c>
      <c r="J17" s="12">
        <f t="shared" si="1"/>
        <v>184</v>
      </c>
      <c r="K17" s="15">
        <v>1.6</v>
      </c>
      <c r="L17" s="15">
        <v>16171.26</v>
      </c>
      <c r="M17" s="15">
        <f t="shared" ref="M17:M26" si="4">ROUND(F17*J17*K17,2)</f>
        <v>16439.3</v>
      </c>
      <c r="N17" s="15">
        <v>13151.44</v>
      </c>
      <c r="O17" s="17">
        <v>100</v>
      </c>
      <c r="P17" s="17">
        <f t="shared" si="3"/>
        <v>13251.44</v>
      </c>
      <c r="Q17" s="15"/>
    </row>
    <row r="18" s="1" customFormat="1" ht="21.75" customHeight="1" spans="1:17">
      <c r="A18" s="15">
        <v>16</v>
      </c>
      <c r="B18" s="15">
        <v>307</v>
      </c>
      <c r="C18" s="15" t="s">
        <v>35</v>
      </c>
      <c r="D18" s="15">
        <v>53.18</v>
      </c>
      <c r="E18" s="15">
        <v>6.96</v>
      </c>
      <c r="F18" s="15">
        <f t="shared" si="0"/>
        <v>60.14</v>
      </c>
      <c r="G18" s="12">
        <v>20250523</v>
      </c>
      <c r="H18" s="14">
        <v>45839</v>
      </c>
      <c r="I18" s="14">
        <v>45995</v>
      </c>
      <c r="J18" s="12">
        <f t="shared" si="1"/>
        <v>157</v>
      </c>
      <c r="K18" s="15">
        <v>1.6</v>
      </c>
      <c r="L18" s="15">
        <v>9429.96</v>
      </c>
      <c r="M18" s="15">
        <f t="shared" si="4"/>
        <v>15107.17</v>
      </c>
      <c r="N18" s="15">
        <v>12085.74</v>
      </c>
      <c r="O18" s="17">
        <v>0</v>
      </c>
      <c r="P18" s="17">
        <f t="shared" si="3"/>
        <v>12085.74</v>
      </c>
      <c r="Q18" s="15" t="s">
        <v>36</v>
      </c>
    </row>
    <row r="19" s="1" customFormat="1" ht="21.75" customHeight="1" spans="1:17">
      <c r="A19" s="15">
        <v>17</v>
      </c>
      <c r="B19" s="15">
        <v>308</v>
      </c>
      <c r="C19" s="16" t="s">
        <v>37</v>
      </c>
      <c r="D19" s="15">
        <v>53.18</v>
      </c>
      <c r="E19" s="15">
        <v>6.96</v>
      </c>
      <c r="F19" s="15">
        <f t="shared" si="0"/>
        <v>60.14</v>
      </c>
      <c r="G19" s="12">
        <v>20231215</v>
      </c>
      <c r="H19" s="14">
        <v>45839</v>
      </c>
      <c r="I19" s="14">
        <v>46022</v>
      </c>
      <c r="J19" s="12">
        <f t="shared" si="1"/>
        <v>184</v>
      </c>
      <c r="K19" s="15">
        <v>1.6</v>
      </c>
      <c r="L19" s="15">
        <v>17416.54</v>
      </c>
      <c r="M19" s="15">
        <f t="shared" si="4"/>
        <v>17705.22</v>
      </c>
      <c r="N19" s="15">
        <v>14164.18</v>
      </c>
      <c r="O19" s="17">
        <v>100</v>
      </c>
      <c r="P19" s="17">
        <f t="shared" si="3"/>
        <v>14264.18</v>
      </c>
      <c r="Q19" s="15"/>
    </row>
    <row r="20" s="1" customFormat="1" ht="21.75" customHeight="1" spans="1:17">
      <c r="A20" s="15">
        <v>18</v>
      </c>
      <c r="B20" s="15">
        <v>309</v>
      </c>
      <c r="C20" s="16" t="s">
        <v>38</v>
      </c>
      <c r="D20" s="15">
        <v>56.34</v>
      </c>
      <c r="E20" s="15">
        <v>7.38</v>
      </c>
      <c r="F20" s="15">
        <f t="shared" si="0"/>
        <v>63.72</v>
      </c>
      <c r="G20" s="12">
        <v>20250701</v>
      </c>
      <c r="H20" s="14">
        <v>45839</v>
      </c>
      <c r="I20" s="14">
        <v>46022</v>
      </c>
      <c r="J20" s="12">
        <f t="shared" si="1"/>
        <v>184</v>
      </c>
      <c r="K20" s="15">
        <v>1.6</v>
      </c>
      <c r="L20" s="15">
        <v>15292.8</v>
      </c>
      <c r="M20" s="15">
        <f t="shared" si="4"/>
        <v>18759.17</v>
      </c>
      <c r="N20" s="15">
        <v>15007.34</v>
      </c>
      <c r="O20" s="17">
        <v>100</v>
      </c>
      <c r="P20" s="17">
        <f t="shared" si="3"/>
        <v>15107.34</v>
      </c>
      <c r="Q20" s="15"/>
    </row>
    <row r="21" s="1" customFormat="1" ht="21.75" customHeight="1" spans="1:17">
      <c r="A21" s="15">
        <v>19</v>
      </c>
      <c r="B21" s="15">
        <v>310</v>
      </c>
      <c r="C21" s="15" t="s">
        <v>39</v>
      </c>
      <c r="D21" s="15">
        <v>50.25</v>
      </c>
      <c r="E21" s="15">
        <v>6.58</v>
      </c>
      <c r="F21" s="15">
        <f t="shared" si="0"/>
        <v>56.83</v>
      </c>
      <c r="G21" s="12">
        <v>20220927</v>
      </c>
      <c r="H21" s="14">
        <v>45839</v>
      </c>
      <c r="I21" s="14">
        <v>45898</v>
      </c>
      <c r="J21" s="12">
        <f t="shared" si="1"/>
        <v>60</v>
      </c>
      <c r="K21" s="15">
        <v>1.6</v>
      </c>
      <c r="L21" s="18">
        <v>16457.97</v>
      </c>
      <c r="M21" s="15">
        <f t="shared" si="4"/>
        <v>5455.68</v>
      </c>
      <c r="N21" s="15">
        <v>4364.54</v>
      </c>
      <c r="O21" s="17">
        <v>0</v>
      </c>
      <c r="P21" s="17">
        <f t="shared" si="3"/>
        <v>4364.54</v>
      </c>
      <c r="Q21" s="15" t="s">
        <v>40</v>
      </c>
    </row>
    <row r="22" s="1" customFormat="1" ht="21.75" customHeight="1" spans="1:17">
      <c r="A22" s="15">
        <v>20</v>
      </c>
      <c r="B22" s="15">
        <v>310</v>
      </c>
      <c r="C22" s="15" t="s">
        <v>41</v>
      </c>
      <c r="D22" s="15">
        <v>50.25</v>
      </c>
      <c r="E22" s="15">
        <v>6.58</v>
      </c>
      <c r="F22" s="15">
        <f t="shared" si="0"/>
        <v>56.83</v>
      </c>
      <c r="G22" s="12">
        <v>20250925</v>
      </c>
      <c r="H22" s="14">
        <v>45925</v>
      </c>
      <c r="I22" s="14">
        <v>46022</v>
      </c>
      <c r="J22" s="12">
        <f t="shared" si="1"/>
        <v>98</v>
      </c>
      <c r="K22" s="15">
        <v>1.6</v>
      </c>
      <c r="L22" s="19"/>
      <c r="M22" s="15">
        <f t="shared" si="4"/>
        <v>8910.94</v>
      </c>
      <c r="N22" s="15">
        <v>7128.75</v>
      </c>
      <c r="O22" s="17">
        <v>0</v>
      </c>
      <c r="P22" s="17">
        <f t="shared" si="3"/>
        <v>7128.75</v>
      </c>
      <c r="Q22" s="15"/>
    </row>
    <row r="23" s="1" customFormat="1" ht="21.75" customHeight="1" spans="1:17">
      <c r="A23" s="15">
        <v>21</v>
      </c>
      <c r="B23" s="15">
        <v>401</v>
      </c>
      <c r="C23" s="16" t="s">
        <v>42</v>
      </c>
      <c r="D23" s="15">
        <v>57.24</v>
      </c>
      <c r="E23" s="15">
        <v>7.49</v>
      </c>
      <c r="F23" s="15">
        <f t="shared" si="0"/>
        <v>64.73</v>
      </c>
      <c r="G23" s="12">
        <v>20241015</v>
      </c>
      <c r="H23" s="14">
        <v>45839</v>
      </c>
      <c r="I23" s="14">
        <v>46022</v>
      </c>
      <c r="J23" s="12">
        <f t="shared" si="1"/>
        <v>184</v>
      </c>
      <c r="K23" s="15">
        <v>1.6</v>
      </c>
      <c r="L23" s="15">
        <v>18745.81</v>
      </c>
      <c r="M23" s="15">
        <f t="shared" si="4"/>
        <v>19056.51</v>
      </c>
      <c r="N23" s="15">
        <v>15245.21</v>
      </c>
      <c r="O23" s="17">
        <v>100</v>
      </c>
      <c r="P23" s="17">
        <f t="shared" si="3"/>
        <v>15345.21</v>
      </c>
      <c r="Q23" s="15"/>
    </row>
    <row r="24" s="1" customFormat="1" ht="21.75" customHeight="1" spans="1:17">
      <c r="A24" s="15">
        <v>22</v>
      </c>
      <c r="B24" s="15">
        <v>402</v>
      </c>
      <c r="C24" s="16" t="s">
        <v>43</v>
      </c>
      <c r="D24" s="15">
        <v>54.1</v>
      </c>
      <c r="E24" s="15">
        <v>7.08</v>
      </c>
      <c r="F24" s="15">
        <f t="shared" si="0"/>
        <v>61.18</v>
      </c>
      <c r="G24" s="12">
        <v>20250701</v>
      </c>
      <c r="H24" s="14">
        <v>45839</v>
      </c>
      <c r="I24" s="14">
        <v>46022</v>
      </c>
      <c r="J24" s="12">
        <f t="shared" si="1"/>
        <v>184</v>
      </c>
      <c r="K24" s="15">
        <v>1.6</v>
      </c>
      <c r="L24" s="15">
        <v>17228.29</v>
      </c>
      <c r="M24" s="15">
        <f t="shared" si="4"/>
        <v>18011.39</v>
      </c>
      <c r="N24" s="15">
        <v>14409.11</v>
      </c>
      <c r="O24" s="17">
        <v>100</v>
      </c>
      <c r="P24" s="17">
        <f t="shared" si="3"/>
        <v>14509.11</v>
      </c>
      <c r="Q24" s="15"/>
    </row>
    <row r="25" s="1" customFormat="1" ht="21.75" customHeight="1" spans="1:17">
      <c r="A25" s="15">
        <v>23</v>
      </c>
      <c r="B25" s="15">
        <v>403</v>
      </c>
      <c r="C25" s="16" t="s">
        <v>44</v>
      </c>
      <c r="D25" s="15">
        <v>50.04</v>
      </c>
      <c r="E25" s="15">
        <v>6.55</v>
      </c>
      <c r="F25" s="15">
        <f t="shared" si="0"/>
        <v>56.59</v>
      </c>
      <c r="G25" s="12">
        <v>20250523</v>
      </c>
      <c r="H25" s="14">
        <v>45839</v>
      </c>
      <c r="I25" s="14">
        <v>46022</v>
      </c>
      <c r="J25" s="12">
        <f t="shared" si="1"/>
        <v>184</v>
      </c>
      <c r="K25" s="15">
        <v>1.6</v>
      </c>
      <c r="L25" s="15">
        <v>16207.38</v>
      </c>
      <c r="M25" s="15">
        <f t="shared" si="4"/>
        <v>16660.1</v>
      </c>
      <c r="N25" s="15">
        <v>13328.08</v>
      </c>
      <c r="O25" s="17">
        <v>100</v>
      </c>
      <c r="P25" s="17">
        <f t="shared" si="3"/>
        <v>13428.08</v>
      </c>
      <c r="Q25" s="15"/>
    </row>
    <row r="26" s="1" customFormat="1" ht="21.75" customHeight="1" spans="1:17">
      <c r="A26" s="15">
        <v>24</v>
      </c>
      <c r="B26" s="15">
        <v>404</v>
      </c>
      <c r="C26" s="16" t="s">
        <v>45</v>
      </c>
      <c r="D26" s="15">
        <v>36.97</v>
      </c>
      <c r="E26" s="15">
        <v>4.84</v>
      </c>
      <c r="F26" s="15">
        <f t="shared" si="0"/>
        <v>41.81</v>
      </c>
      <c r="G26" s="12">
        <v>20241125</v>
      </c>
      <c r="H26" s="14">
        <v>45839</v>
      </c>
      <c r="I26" s="14">
        <v>46022</v>
      </c>
      <c r="J26" s="12">
        <f t="shared" si="1"/>
        <v>184</v>
      </c>
      <c r="K26" s="15">
        <v>1.6</v>
      </c>
      <c r="L26" s="15">
        <v>12108.18</v>
      </c>
      <c r="M26" s="15">
        <f t="shared" si="4"/>
        <v>12308.86</v>
      </c>
      <c r="N26" s="15">
        <v>9847.09</v>
      </c>
      <c r="O26" s="17">
        <v>100</v>
      </c>
      <c r="P26" s="17">
        <f t="shared" si="3"/>
        <v>9947.09</v>
      </c>
      <c r="Q26" s="15"/>
    </row>
    <row r="27" s="1" customFormat="1" ht="21.75" customHeight="1" spans="1:17">
      <c r="A27" s="15">
        <v>25</v>
      </c>
      <c r="B27" s="15">
        <v>405</v>
      </c>
      <c r="C27" s="16" t="s">
        <v>46</v>
      </c>
      <c r="D27" s="15">
        <v>78.85</v>
      </c>
      <c r="E27" s="15">
        <v>10.32</v>
      </c>
      <c r="F27" s="15">
        <f t="shared" si="0"/>
        <v>89.17</v>
      </c>
      <c r="G27" s="12">
        <v>20230306</v>
      </c>
      <c r="H27" s="14">
        <v>45839</v>
      </c>
      <c r="I27" s="14">
        <v>46022</v>
      </c>
      <c r="J27" s="12">
        <f t="shared" si="1"/>
        <v>184</v>
      </c>
      <c r="K27" s="15">
        <v>1.6</v>
      </c>
      <c r="L27" s="15">
        <v>25823.63</v>
      </c>
      <c r="M27" s="15">
        <v>24176.37</v>
      </c>
      <c r="N27" s="15">
        <v>19341.1</v>
      </c>
      <c r="O27" s="17">
        <v>100</v>
      </c>
      <c r="P27" s="17">
        <f t="shared" si="3"/>
        <v>19441.1</v>
      </c>
      <c r="Q27" s="15"/>
    </row>
    <row r="28" s="1" customFormat="1" ht="21.75" customHeight="1" spans="1:17">
      <c r="A28" s="15">
        <v>26</v>
      </c>
      <c r="B28" s="15">
        <v>406</v>
      </c>
      <c r="C28" s="16" t="s">
        <v>47</v>
      </c>
      <c r="D28" s="15">
        <v>49.38</v>
      </c>
      <c r="E28" s="15">
        <v>6.46</v>
      </c>
      <c r="F28" s="15">
        <f t="shared" si="0"/>
        <v>55.84</v>
      </c>
      <c r="G28" s="12">
        <v>20231026</v>
      </c>
      <c r="H28" s="14">
        <v>45839</v>
      </c>
      <c r="I28" s="14">
        <v>46022</v>
      </c>
      <c r="J28" s="12">
        <f t="shared" si="1"/>
        <v>184</v>
      </c>
      <c r="K28" s="15">
        <v>1.6</v>
      </c>
      <c r="L28" s="15">
        <v>16171.26</v>
      </c>
      <c r="M28" s="15">
        <f t="shared" ref="M28:M40" si="5">ROUND(F28*J28*K28,2)</f>
        <v>16439.3</v>
      </c>
      <c r="N28" s="15">
        <v>13151.44</v>
      </c>
      <c r="O28" s="17">
        <v>100</v>
      </c>
      <c r="P28" s="17">
        <f t="shared" si="3"/>
        <v>13251.44</v>
      </c>
      <c r="Q28" s="15"/>
    </row>
    <row r="29" s="1" customFormat="1" ht="21.75" customHeight="1" spans="1:17">
      <c r="A29" s="15">
        <v>27</v>
      </c>
      <c r="B29" s="15">
        <v>407</v>
      </c>
      <c r="C29" s="15" t="s">
        <v>48</v>
      </c>
      <c r="D29" s="15">
        <v>53.18</v>
      </c>
      <c r="E29" s="15">
        <v>6.96</v>
      </c>
      <c r="F29" s="15">
        <f t="shared" si="0"/>
        <v>60.14</v>
      </c>
      <c r="G29" s="12">
        <v>20250327</v>
      </c>
      <c r="H29" s="14">
        <v>45839</v>
      </c>
      <c r="I29" s="14">
        <v>45943</v>
      </c>
      <c r="J29" s="12">
        <f t="shared" si="1"/>
        <v>105</v>
      </c>
      <c r="K29" s="15">
        <v>1.6</v>
      </c>
      <c r="L29" s="18">
        <v>17224.09</v>
      </c>
      <c r="M29" s="15">
        <f t="shared" si="5"/>
        <v>10103.52</v>
      </c>
      <c r="N29" s="15">
        <v>8082.82</v>
      </c>
      <c r="O29" s="17">
        <v>0</v>
      </c>
      <c r="P29" s="17">
        <f t="shared" si="3"/>
        <v>8082.82</v>
      </c>
      <c r="Q29" s="15" t="s">
        <v>49</v>
      </c>
    </row>
    <row r="30" s="1" customFormat="1" ht="21.75" customHeight="1" spans="1:17">
      <c r="A30" s="15">
        <v>28</v>
      </c>
      <c r="B30" s="15">
        <v>407</v>
      </c>
      <c r="C30" s="15" t="s">
        <v>50</v>
      </c>
      <c r="D30" s="15">
        <v>53.18</v>
      </c>
      <c r="E30" s="15">
        <v>6.96</v>
      </c>
      <c r="F30" s="15">
        <f t="shared" si="0"/>
        <v>60.14</v>
      </c>
      <c r="G30" s="12">
        <v>20251020</v>
      </c>
      <c r="H30" s="14">
        <v>45950</v>
      </c>
      <c r="I30" s="14">
        <v>46022</v>
      </c>
      <c r="J30" s="12">
        <f t="shared" si="1"/>
        <v>73</v>
      </c>
      <c r="K30" s="15">
        <v>1.6</v>
      </c>
      <c r="L30" s="19"/>
      <c r="M30" s="15">
        <f t="shared" si="5"/>
        <v>7024.35</v>
      </c>
      <c r="N30" s="15">
        <v>5619.48</v>
      </c>
      <c r="O30" s="17">
        <v>0</v>
      </c>
      <c r="P30" s="17">
        <f t="shared" si="3"/>
        <v>5619.48</v>
      </c>
      <c r="Q30" s="15"/>
    </row>
    <row r="31" s="1" customFormat="1" ht="21.75" customHeight="1" spans="1:17">
      <c r="A31" s="15">
        <v>29</v>
      </c>
      <c r="B31" s="15">
        <v>408</v>
      </c>
      <c r="C31" s="15" t="s">
        <v>51</v>
      </c>
      <c r="D31" s="15">
        <v>53.18</v>
      </c>
      <c r="E31" s="15">
        <v>6.96</v>
      </c>
      <c r="F31" s="15">
        <f t="shared" si="0"/>
        <v>60.14</v>
      </c>
      <c r="G31" s="12">
        <v>20250327</v>
      </c>
      <c r="H31" s="14">
        <v>45839</v>
      </c>
      <c r="I31" s="14">
        <v>45943</v>
      </c>
      <c r="J31" s="12">
        <f t="shared" si="1"/>
        <v>105</v>
      </c>
      <c r="K31" s="15">
        <v>1.6</v>
      </c>
      <c r="L31" s="18">
        <v>17224.09</v>
      </c>
      <c r="M31" s="15">
        <f t="shared" si="5"/>
        <v>10103.52</v>
      </c>
      <c r="N31" s="15">
        <v>8082.82</v>
      </c>
      <c r="O31" s="17">
        <v>0</v>
      </c>
      <c r="P31" s="17">
        <f t="shared" si="3"/>
        <v>8082.82</v>
      </c>
      <c r="Q31" s="15" t="s">
        <v>49</v>
      </c>
    </row>
    <row r="32" s="1" customFormat="1" ht="21.75" customHeight="1" spans="1:17">
      <c r="A32" s="15">
        <v>30</v>
      </c>
      <c r="B32" s="15">
        <v>408</v>
      </c>
      <c r="C32" s="15" t="s">
        <v>52</v>
      </c>
      <c r="D32" s="15">
        <v>53.18</v>
      </c>
      <c r="E32" s="15">
        <v>6.96</v>
      </c>
      <c r="F32" s="15">
        <f t="shared" si="0"/>
        <v>60.14</v>
      </c>
      <c r="G32" s="12">
        <v>20251110</v>
      </c>
      <c r="H32" s="14">
        <v>45971</v>
      </c>
      <c r="I32" s="14">
        <v>46022</v>
      </c>
      <c r="J32" s="12">
        <f t="shared" si="1"/>
        <v>52</v>
      </c>
      <c r="K32" s="15">
        <v>1.6</v>
      </c>
      <c r="L32" s="19"/>
      <c r="M32" s="15">
        <f t="shared" si="5"/>
        <v>5003.65</v>
      </c>
      <c r="N32" s="15">
        <v>4002.92</v>
      </c>
      <c r="O32" s="17">
        <v>0</v>
      </c>
      <c r="P32" s="17">
        <f t="shared" si="3"/>
        <v>4002.92</v>
      </c>
      <c r="Q32" s="15"/>
    </row>
    <row r="33" s="1" customFormat="1" ht="21.75" customHeight="1" spans="1:17">
      <c r="A33" s="15">
        <v>31</v>
      </c>
      <c r="B33" s="15">
        <v>409</v>
      </c>
      <c r="C33" s="15" t="s">
        <v>53</v>
      </c>
      <c r="D33" s="15">
        <v>56.34</v>
      </c>
      <c r="E33" s="15">
        <v>7.38</v>
      </c>
      <c r="F33" s="15">
        <f t="shared" si="0"/>
        <v>63.72</v>
      </c>
      <c r="G33" s="12">
        <v>20250228</v>
      </c>
      <c r="H33" s="14">
        <v>45839</v>
      </c>
      <c r="I33" s="14">
        <v>45961</v>
      </c>
      <c r="J33" s="12">
        <f t="shared" si="1"/>
        <v>123</v>
      </c>
      <c r="K33" s="15">
        <v>1.6</v>
      </c>
      <c r="L33" s="18">
        <v>18147.46</v>
      </c>
      <c r="M33" s="15">
        <f t="shared" si="5"/>
        <v>12540.1</v>
      </c>
      <c r="N33" s="15">
        <v>10032.08</v>
      </c>
      <c r="O33" s="17">
        <v>0</v>
      </c>
      <c r="P33" s="17">
        <f t="shared" si="3"/>
        <v>10032.08</v>
      </c>
      <c r="Q33" s="15" t="s">
        <v>54</v>
      </c>
    </row>
    <row r="34" s="1" customFormat="1" ht="21.75" customHeight="1" spans="1:17">
      <c r="A34" s="15">
        <v>32</v>
      </c>
      <c r="B34" s="15">
        <v>409</v>
      </c>
      <c r="C34" s="15" t="s">
        <v>55</v>
      </c>
      <c r="D34" s="15">
        <v>56.34</v>
      </c>
      <c r="E34" s="15">
        <v>7.38</v>
      </c>
      <c r="F34" s="15">
        <f t="shared" si="0"/>
        <v>63.72</v>
      </c>
      <c r="G34" s="12">
        <v>20251107</v>
      </c>
      <c r="H34" s="14">
        <v>45968</v>
      </c>
      <c r="I34" s="14">
        <v>45995</v>
      </c>
      <c r="J34" s="12">
        <f t="shared" si="1"/>
        <v>28</v>
      </c>
      <c r="K34" s="15">
        <v>1.6</v>
      </c>
      <c r="L34" s="19"/>
      <c r="M34" s="15">
        <f t="shared" si="5"/>
        <v>2854.66</v>
      </c>
      <c r="N34" s="15">
        <v>2283.73</v>
      </c>
      <c r="O34" s="17">
        <v>0</v>
      </c>
      <c r="P34" s="17">
        <f t="shared" si="3"/>
        <v>2283.73</v>
      </c>
      <c r="Q34" s="15" t="s">
        <v>36</v>
      </c>
    </row>
    <row r="35" s="1" customFormat="1" ht="21.75" customHeight="1" spans="1:17">
      <c r="A35" s="15">
        <v>33</v>
      </c>
      <c r="B35" s="15">
        <v>410</v>
      </c>
      <c r="C35" s="15" t="s">
        <v>56</v>
      </c>
      <c r="D35" s="15">
        <v>50.25</v>
      </c>
      <c r="E35" s="15">
        <v>6.58</v>
      </c>
      <c r="F35" s="15">
        <f t="shared" si="0"/>
        <v>56.83</v>
      </c>
      <c r="G35" s="12">
        <v>20231212</v>
      </c>
      <c r="H35" s="14">
        <v>45839</v>
      </c>
      <c r="I35" s="14">
        <v>45943</v>
      </c>
      <c r="J35" s="12">
        <f t="shared" si="1"/>
        <v>105</v>
      </c>
      <c r="K35" s="15">
        <v>1.6</v>
      </c>
      <c r="L35" s="18">
        <v>16457.97</v>
      </c>
      <c r="M35" s="15">
        <f t="shared" si="5"/>
        <v>9547.44</v>
      </c>
      <c r="N35" s="15">
        <v>7637.95</v>
      </c>
      <c r="O35" s="17">
        <v>0</v>
      </c>
      <c r="P35" s="17">
        <f t="shared" si="3"/>
        <v>7637.95</v>
      </c>
      <c r="Q35" s="15" t="s">
        <v>49</v>
      </c>
    </row>
    <row r="36" s="1" customFormat="1" ht="21.75" customHeight="1" spans="1:17">
      <c r="A36" s="15">
        <v>34</v>
      </c>
      <c r="B36" s="15">
        <v>410</v>
      </c>
      <c r="C36" s="15" t="s">
        <v>57</v>
      </c>
      <c r="D36" s="15">
        <v>50.25</v>
      </c>
      <c r="E36" s="15">
        <v>6.58</v>
      </c>
      <c r="F36" s="15">
        <f t="shared" si="0"/>
        <v>56.83</v>
      </c>
      <c r="G36" s="12">
        <v>20251107</v>
      </c>
      <c r="H36" s="14">
        <v>45968</v>
      </c>
      <c r="I36" s="14">
        <v>46022</v>
      </c>
      <c r="J36" s="12">
        <f t="shared" si="1"/>
        <v>55</v>
      </c>
      <c r="K36" s="15">
        <v>1.6</v>
      </c>
      <c r="L36" s="19"/>
      <c r="M36" s="15">
        <f t="shared" si="5"/>
        <v>5001.04</v>
      </c>
      <c r="N36" s="15">
        <v>4000.83</v>
      </c>
      <c r="O36" s="17">
        <v>0</v>
      </c>
      <c r="P36" s="17">
        <f t="shared" si="3"/>
        <v>4000.83</v>
      </c>
      <c r="Q36" s="15"/>
    </row>
    <row r="37" s="1" customFormat="1" ht="21.75" customHeight="1" spans="1:17">
      <c r="A37" s="15">
        <v>35</v>
      </c>
      <c r="B37" s="15">
        <v>501</v>
      </c>
      <c r="C37" s="15" t="s">
        <v>58</v>
      </c>
      <c r="D37" s="15">
        <v>57.24</v>
      </c>
      <c r="E37" s="15">
        <v>7.49</v>
      </c>
      <c r="F37" s="15">
        <f t="shared" si="0"/>
        <v>64.73</v>
      </c>
      <c r="G37" s="12">
        <v>20230303</v>
      </c>
      <c r="H37" s="14">
        <v>45839</v>
      </c>
      <c r="I37" s="14">
        <v>45995</v>
      </c>
      <c r="J37" s="12">
        <f t="shared" si="1"/>
        <v>157</v>
      </c>
      <c r="K37" s="15">
        <v>1.6</v>
      </c>
      <c r="L37" s="15">
        <v>18745.81</v>
      </c>
      <c r="M37" s="15">
        <f t="shared" si="5"/>
        <v>16260.18</v>
      </c>
      <c r="N37" s="15">
        <v>13008.14</v>
      </c>
      <c r="O37" s="17">
        <v>0</v>
      </c>
      <c r="P37" s="17">
        <f t="shared" si="3"/>
        <v>13008.14</v>
      </c>
      <c r="Q37" s="15" t="s">
        <v>36</v>
      </c>
    </row>
    <row r="38" s="1" customFormat="1" ht="21.75" customHeight="1" spans="1:17">
      <c r="A38" s="15">
        <v>36</v>
      </c>
      <c r="B38" s="15">
        <v>502</v>
      </c>
      <c r="C38" s="16" t="s">
        <v>59</v>
      </c>
      <c r="D38" s="15">
        <v>54.1</v>
      </c>
      <c r="E38" s="15">
        <v>7.08</v>
      </c>
      <c r="F38" s="15">
        <f t="shared" si="0"/>
        <v>61.18</v>
      </c>
      <c r="G38" s="12">
        <v>20230104</v>
      </c>
      <c r="H38" s="14">
        <v>45839</v>
      </c>
      <c r="I38" s="14">
        <v>46022</v>
      </c>
      <c r="J38" s="12">
        <f t="shared" si="1"/>
        <v>184</v>
      </c>
      <c r="K38" s="15">
        <v>1.6</v>
      </c>
      <c r="L38" s="15">
        <v>17717.73</v>
      </c>
      <c r="M38" s="15">
        <f t="shared" si="5"/>
        <v>18011.39</v>
      </c>
      <c r="N38" s="15">
        <v>14409.11</v>
      </c>
      <c r="O38" s="17">
        <v>100</v>
      </c>
      <c r="P38" s="17">
        <f t="shared" si="3"/>
        <v>14509.11</v>
      </c>
      <c r="Q38" s="15"/>
    </row>
    <row r="39" s="1" customFormat="1" ht="21.75" customHeight="1" spans="1:17">
      <c r="A39" s="15">
        <v>37</v>
      </c>
      <c r="B39" s="15">
        <v>503</v>
      </c>
      <c r="C39" s="16" t="s">
        <v>60</v>
      </c>
      <c r="D39" s="15">
        <v>50.04</v>
      </c>
      <c r="E39" s="15">
        <v>6.55</v>
      </c>
      <c r="F39" s="15">
        <f t="shared" si="0"/>
        <v>56.59</v>
      </c>
      <c r="G39" s="12">
        <v>20241219</v>
      </c>
      <c r="H39" s="14">
        <v>45839</v>
      </c>
      <c r="I39" s="14">
        <v>46022</v>
      </c>
      <c r="J39" s="12">
        <f t="shared" si="1"/>
        <v>184</v>
      </c>
      <c r="K39" s="15">
        <v>1.6</v>
      </c>
      <c r="L39" s="15">
        <v>16388.46</v>
      </c>
      <c r="M39" s="15">
        <f t="shared" si="5"/>
        <v>16660.1</v>
      </c>
      <c r="N39" s="15">
        <v>13328.08</v>
      </c>
      <c r="O39" s="17">
        <v>100</v>
      </c>
      <c r="P39" s="17">
        <f t="shared" si="3"/>
        <v>13428.08</v>
      </c>
      <c r="Q39" s="15"/>
    </row>
    <row r="40" s="1" customFormat="1" ht="21.75" customHeight="1" spans="1:17">
      <c r="A40" s="15">
        <v>38</v>
      </c>
      <c r="B40" s="15">
        <v>504</v>
      </c>
      <c r="C40" s="16" t="s">
        <v>61</v>
      </c>
      <c r="D40" s="15">
        <v>36.97</v>
      </c>
      <c r="E40" s="15">
        <v>4.84</v>
      </c>
      <c r="F40" s="15">
        <f t="shared" si="0"/>
        <v>41.81</v>
      </c>
      <c r="G40" s="12">
        <v>20231109</v>
      </c>
      <c r="H40" s="14">
        <v>45839</v>
      </c>
      <c r="I40" s="14">
        <v>46022</v>
      </c>
      <c r="J40" s="12">
        <f t="shared" si="1"/>
        <v>184</v>
      </c>
      <c r="K40" s="15">
        <v>1.6</v>
      </c>
      <c r="L40" s="15">
        <v>12108.18</v>
      </c>
      <c r="M40" s="15">
        <f t="shared" si="5"/>
        <v>12308.86</v>
      </c>
      <c r="N40" s="15">
        <v>9847.09</v>
      </c>
      <c r="O40" s="17">
        <v>100</v>
      </c>
      <c r="P40" s="17">
        <f t="shared" si="3"/>
        <v>9947.09</v>
      </c>
      <c r="Q40" s="15"/>
    </row>
    <row r="41" s="1" customFormat="1" ht="21.75" customHeight="1" spans="1:17">
      <c r="A41" s="15">
        <v>39</v>
      </c>
      <c r="B41" s="15">
        <v>505</v>
      </c>
      <c r="C41" s="16" t="s">
        <v>62</v>
      </c>
      <c r="D41" s="15">
        <v>78.85</v>
      </c>
      <c r="E41" s="15">
        <v>10.32</v>
      </c>
      <c r="F41" s="15">
        <f t="shared" si="0"/>
        <v>89.17</v>
      </c>
      <c r="G41" s="12">
        <v>20241213</v>
      </c>
      <c r="H41" s="14">
        <v>45839</v>
      </c>
      <c r="I41" s="14">
        <v>46022</v>
      </c>
      <c r="J41" s="12">
        <f t="shared" si="1"/>
        <v>184</v>
      </c>
      <c r="K41" s="15">
        <v>1.6</v>
      </c>
      <c r="L41" s="15">
        <v>25823.63</v>
      </c>
      <c r="M41" s="15">
        <v>24176.37</v>
      </c>
      <c r="N41" s="15">
        <v>19341.1</v>
      </c>
      <c r="O41" s="17">
        <v>100</v>
      </c>
      <c r="P41" s="17">
        <f t="shared" si="3"/>
        <v>19441.1</v>
      </c>
      <c r="Q41" s="15"/>
    </row>
    <row r="42" s="1" customFormat="1" ht="21.75" customHeight="1" spans="1:17">
      <c r="A42" s="15">
        <v>40</v>
      </c>
      <c r="B42" s="15">
        <v>506</v>
      </c>
      <c r="C42" s="16" t="s">
        <v>63</v>
      </c>
      <c r="D42" s="15">
        <v>49.38</v>
      </c>
      <c r="E42" s="15">
        <v>6.46</v>
      </c>
      <c r="F42" s="15">
        <f t="shared" si="0"/>
        <v>55.84</v>
      </c>
      <c r="G42" s="12">
        <v>20231108</v>
      </c>
      <c r="H42" s="14">
        <v>45839</v>
      </c>
      <c r="I42" s="14">
        <v>46022</v>
      </c>
      <c r="J42" s="12">
        <f t="shared" si="1"/>
        <v>184</v>
      </c>
      <c r="K42" s="15">
        <v>1.6</v>
      </c>
      <c r="L42" s="15">
        <v>16171.26</v>
      </c>
      <c r="M42" s="15">
        <f t="shared" ref="M42:M48" si="6">ROUND(F42*J42*K42,2)</f>
        <v>16439.3</v>
      </c>
      <c r="N42" s="15">
        <v>13151.44</v>
      </c>
      <c r="O42" s="17">
        <v>100</v>
      </c>
      <c r="P42" s="17">
        <f t="shared" si="3"/>
        <v>13251.44</v>
      </c>
      <c r="Q42" s="15"/>
    </row>
    <row r="43" s="1" customFormat="1" ht="21.75" customHeight="1" spans="1:17">
      <c r="A43" s="15">
        <v>41</v>
      </c>
      <c r="B43" s="15">
        <v>507</v>
      </c>
      <c r="C43" s="16" t="s">
        <v>64</v>
      </c>
      <c r="D43" s="15">
        <v>53.18</v>
      </c>
      <c r="E43" s="15">
        <v>6.96</v>
      </c>
      <c r="F43" s="15">
        <f t="shared" si="0"/>
        <v>60.14</v>
      </c>
      <c r="G43" s="12">
        <v>20241213</v>
      </c>
      <c r="H43" s="14">
        <v>45839</v>
      </c>
      <c r="I43" s="14">
        <v>46022</v>
      </c>
      <c r="J43" s="12">
        <f t="shared" si="1"/>
        <v>184</v>
      </c>
      <c r="K43" s="15">
        <v>1.6</v>
      </c>
      <c r="L43" s="15">
        <v>17416.54</v>
      </c>
      <c r="M43" s="15">
        <f t="shared" si="6"/>
        <v>17705.22</v>
      </c>
      <c r="N43" s="15">
        <v>14164.18</v>
      </c>
      <c r="O43" s="17">
        <v>100</v>
      </c>
      <c r="P43" s="17">
        <f t="shared" si="3"/>
        <v>14264.18</v>
      </c>
      <c r="Q43" s="15"/>
    </row>
    <row r="44" s="1" customFormat="1" ht="21.75" customHeight="1" spans="1:17">
      <c r="A44" s="15">
        <v>42</v>
      </c>
      <c r="B44" s="15">
        <v>508</v>
      </c>
      <c r="C44" s="16" t="s">
        <v>65</v>
      </c>
      <c r="D44" s="15">
        <v>53.18</v>
      </c>
      <c r="E44" s="15">
        <v>6.96</v>
      </c>
      <c r="F44" s="15">
        <f t="shared" si="0"/>
        <v>60.14</v>
      </c>
      <c r="G44" s="12">
        <v>20230515</v>
      </c>
      <c r="H44" s="14">
        <v>45839</v>
      </c>
      <c r="I44" s="14">
        <v>46022</v>
      </c>
      <c r="J44" s="12">
        <f t="shared" si="1"/>
        <v>184</v>
      </c>
      <c r="K44" s="15">
        <v>1.6</v>
      </c>
      <c r="L44" s="15">
        <v>17416.54</v>
      </c>
      <c r="M44" s="15">
        <f t="shared" si="6"/>
        <v>17705.22</v>
      </c>
      <c r="N44" s="15">
        <v>14164.18</v>
      </c>
      <c r="O44" s="17">
        <v>100</v>
      </c>
      <c r="P44" s="17">
        <f t="shared" si="3"/>
        <v>14264.18</v>
      </c>
      <c r="Q44" s="15"/>
    </row>
    <row r="45" s="1" customFormat="1" ht="21.75" customHeight="1" spans="1:17">
      <c r="A45" s="15">
        <v>43</v>
      </c>
      <c r="B45" s="15">
        <v>509</v>
      </c>
      <c r="C45" s="16" t="s">
        <v>66</v>
      </c>
      <c r="D45" s="15">
        <v>56.34</v>
      </c>
      <c r="E45" s="15">
        <v>7.38</v>
      </c>
      <c r="F45" s="15">
        <f t="shared" si="0"/>
        <v>63.72</v>
      </c>
      <c r="G45" s="12">
        <v>20230419</v>
      </c>
      <c r="H45" s="14">
        <v>45839</v>
      </c>
      <c r="I45" s="14">
        <v>46022</v>
      </c>
      <c r="J45" s="12">
        <f t="shared" si="1"/>
        <v>184</v>
      </c>
      <c r="K45" s="15">
        <v>1.6</v>
      </c>
      <c r="L45" s="15">
        <v>18453.31</v>
      </c>
      <c r="M45" s="15">
        <f t="shared" si="6"/>
        <v>18759.17</v>
      </c>
      <c r="N45" s="15">
        <v>15007.34</v>
      </c>
      <c r="O45" s="17">
        <v>100</v>
      </c>
      <c r="P45" s="17">
        <f t="shared" si="3"/>
        <v>15107.34</v>
      </c>
      <c r="Q45" s="15"/>
    </row>
    <row r="46" s="1" customFormat="1" ht="21.75" customHeight="1" spans="1:17">
      <c r="A46" s="15">
        <v>44</v>
      </c>
      <c r="B46" s="15">
        <v>510</v>
      </c>
      <c r="C46" s="16" t="s">
        <v>67</v>
      </c>
      <c r="D46" s="15">
        <v>50.25</v>
      </c>
      <c r="E46" s="15">
        <v>6.58</v>
      </c>
      <c r="F46" s="15">
        <f t="shared" si="0"/>
        <v>56.83</v>
      </c>
      <c r="G46" s="15">
        <v>20250228</v>
      </c>
      <c r="H46" s="14">
        <v>45839</v>
      </c>
      <c r="I46" s="14">
        <v>46022</v>
      </c>
      <c r="J46" s="12">
        <f t="shared" si="1"/>
        <v>184</v>
      </c>
      <c r="K46" s="15">
        <v>1.6</v>
      </c>
      <c r="L46" s="15">
        <v>16185.18</v>
      </c>
      <c r="M46" s="15">
        <f t="shared" si="6"/>
        <v>16730.75</v>
      </c>
      <c r="N46" s="15">
        <v>13384.6</v>
      </c>
      <c r="O46" s="17">
        <v>100</v>
      </c>
      <c r="P46" s="17">
        <f t="shared" si="3"/>
        <v>13484.6</v>
      </c>
      <c r="Q46" s="15"/>
    </row>
    <row r="47" s="1" customFormat="1" ht="21.75" customHeight="1" spans="1:17">
      <c r="A47" s="15">
        <v>45</v>
      </c>
      <c r="B47" s="15">
        <v>601</v>
      </c>
      <c r="C47" s="16" t="s">
        <v>68</v>
      </c>
      <c r="D47" s="15">
        <v>57.6</v>
      </c>
      <c r="E47" s="15">
        <v>7.54</v>
      </c>
      <c r="F47" s="15">
        <f t="shared" si="0"/>
        <v>65.14</v>
      </c>
      <c r="G47" s="12">
        <v>20241122</v>
      </c>
      <c r="H47" s="14">
        <v>45839</v>
      </c>
      <c r="I47" s="14">
        <v>46022</v>
      </c>
      <c r="J47" s="12">
        <f t="shared" si="1"/>
        <v>184</v>
      </c>
      <c r="K47" s="15">
        <v>1.6</v>
      </c>
      <c r="L47" s="15">
        <v>18864.54</v>
      </c>
      <c r="M47" s="15">
        <f t="shared" si="6"/>
        <v>19177.22</v>
      </c>
      <c r="N47" s="15">
        <v>15341.78</v>
      </c>
      <c r="O47" s="17">
        <v>100</v>
      </c>
      <c r="P47" s="17">
        <f t="shared" si="3"/>
        <v>15441.78</v>
      </c>
      <c r="Q47" s="15"/>
    </row>
    <row r="48" s="1" customFormat="1" ht="21.75" customHeight="1" spans="1:17">
      <c r="A48" s="15">
        <v>46</v>
      </c>
      <c r="B48" s="15">
        <v>602</v>
      </c>
      <c r="C48" s="16" t="s">
        <v>69</v>
      </c>
      <c r="D48" s="15">
        <v>52.91</v>
      </c>
      <c r="E48" s="15">
        <v>6.93</v>
      </c>
      <c r="F48" s="15">
        <f t="shared" si="0"/>
        <v>59.84</v>
      </c>
      <c r="G48" s="12">
        <v>20231026</v>
      </c>
      <c r="H48" s="14">
        <v>45839</v>
      </c>
      <c r="I48" s="14">
        <v>46022</v>
      </c>
      <c r="J48" s="12">
        <f t="shared" si="1"/>
        <v>184</v>
      </c>
      <c r="K48" s="15">
        <v>1.6</v>
      </c>
      <c r="L48" s="15">
        <v>17329.66</v>
      </c>
      <c r="M48" s="15">
        <f t="shared" si="6"/>
        <v>17616.9</v>
      </c>
      <c r="N48" s="15">
        <v>14093.52</v>
      </c>
      <c r="O48" s="17">
        <v>100</v>
      </c>
      <c r="P48" s="17">
        <f t="shared" si="3"/>
        <v>14193.52</v>
      </c>
      <c r="Q48" s="15"/>
    </row>
    <row r="49" s="1" customFormat="1" ht="23" customHeight="1" spans="1:17">
      <c r="A49" s="15">
        <v>47</v>
      </c>
      <c r="B49" s="15">
        <v>603</v>
      </c>
      <c r="C49" s="15" t="s">
        <v>70</v>
      </c>
      <c r="D49" s="15">
        <v>48.89</v>
      </c>
      <c r="E49" s="15">
        <v>6.4</v>
      </c>
      <c r="F49" s="15">
        <f t="shared" si="0"/>
        <v>55.29</v>
      </c>
      <c r="G49" s="12">
        <v>20250924</v>
      </c>
      <c r="H49" s="14">
        <v>45924</v>
      </c>
      <c r="I49" s="14">
        <v>46022</v>
      </c>
      <c r="J49" s="12">
        <f t="shared" si="1"/>
        <v>99</v>
      </c>
      <c r="K49" s="15">
        <v>1.6</v>
      </c>
      <c r="L49" s="19">
        <v>4865.52</v>
      </c>
      <c r="M49" s="15">
        <v>8757.94</v>
      </c>
      <c r="N49" s="15">
        <v>7006.35</v>
      </c>
      <c r="O49" s="17">
        <v>0</v>
      </c>
      <c r="P49" s="17">
        <f t="shared" si="3"/>
        <v>7006.35</v>
      </c>
      <c r="Q49" s="15"/>
    </row>
    <row r="50" s="1" customFormat="1" ht="26" customHeight="1" spans="1:17">
      <c r="A50" s="15">
        <v>48</v>
      </c>
      <c r="B50" s="15">
        <v>604</v>
      </c>
      <c r="C50" s="16" t="s">
        <v>71</v>
      </c>
      <c r="D50" s="15" t="s">
        <v>72</v>
      </c>
      <c r="E50" s="15" t="s">
        <v>73</v>
      </c>
      <c r="F50" s="15">
        <f t="shared" si="0"/>
        <v>41.46</v>
      </c>
      <c r="G50" s="12">
        <v>20240725</v>
      </c>
      <c r="H50" s="14">
        <v>45839</v>
      </c>
      <c r="I50" s="14">
        <v>46022</v>
      </c>
      <c r="J50" s="12">
        <f t="shared" si="1"/>
        <v>184</v>
      </c>
      <c r="K50" s="15">
        <v>1.6</v>
      </c>
      <c r="L50" s="15">
        <v>12006.82</v>
      </c>
      <c r="M50" s="15">
        <f t="shared" ref="M50:M54" si="7">ROUND(F50*J50*K50,2)</f>
        <v>12205.82</v>
      </c>
      <c r="N50" s="15">
        <v>9764.66</v>
      </c>
      <c r="O50" s="17">
        <v>100</v>
      </c>
      <c r="P50" s="17">
        <f t="shared" si="3"/>
        <v>9864.66</v>
      </c>
      <c r="Q50" s="15"/>
    </row>
    <row r="51" s="1" customFormat="1" ht="26" customHeight="1" spans="1:17">
      <c r="A51" s="15">
        <v>49</v>
      </c>
      <c r="B51" s="15">
        <v>605</v>
      </c>
      <c r="C51" s="16" t="s">
        <v>74</v>
      </c>
      <c r="D51" s="15">
        <v>79.83</v>
      </c>
      <c r="E51" s="15">
        <v>10.45</v>
      </c>
      <c r="F51" s="15">
        <f t="shared" si="0"/>
        <v>90.28</v>
      </c>
      <c r="G51" s="12">
        <v>20231215</v>
      </c>
      <c r="H51" s="14">
        <v>45839</v>
      </c>
      <c r="I51" s="14">
        <v>46022</v>
      </c>
      <c r="J51" s="12">
        <f t="shared" si="1"/>
        <v>184</v>
      </c>
      <c r="K51" s="15">
        <v>1.6</v>
      </c>
      <c r="L51" s="15">
        <v>26145.09</v>
      </c>
      <c r="M51" s="15">
        <v>23854.91</v>
      </c>
      <c r="N51" s="15">
        <v>19083.93</v>
      </c>
      <c r="O51" s="17">
        <v>100</v>
      </c>
      <c r="P51" s="17">
        <f t="shared" si="3"/>
        <v>19183.93</v>
      </c>
      <c r="Q51" s="15"/>
    </row>
    <row r="52" s="1" customFormat="1" ht="21.75" customHeight="1" spans="1:17">
      <c r="A52" s="15">
        <v>50</v>
      </c>
      <c r="B52" s="15">
        <v>607</v>
      </c>
      <c r="C52" s="15" t="s">
        <v>75</v>
      </c>
      <c r="D52" s="15">
        <v>52.63</v>
      </c>
      <c r="E52" s="15">
        <v>6.89</v>
      </c>
      <c r="F52" s="15">
        <f t="shared" si="0"/>
        <v>59.52</v>
      </c>
      <c r="G52" s="12">
        <v>20240418</v>
      </c>
      <c r="H52" s="14">
        <v>45839</v>
      </c>
      <c r="I52" s="14">
        <v>45901</v>
      </c>
      <c r="J52" s="12">
        <f t="shared" si="1"/>
        <v>63</v>
      </c>
      <c r="K52" s="15">
        <v>1.6</v>
      </c>
      <c r="L52" s="18">
        <v>17236.99</v>
      </c>
      <c r="M52" s="15">
        <f t="shared" si="7"/>
        <v>5999.62</v>
      </c>
      <c r="N52" s="15">
        <v>4799.7</v>
      </c>
      <c r="O52" s="17">
        <v>0</v>
      </c>
      <c r="P52" s="17">
        <f t="shared" si="3"/>
        <v>4799.7</v>
      </c>
      <c r="Q52" s="15" t="s">
        <v>76</v>
      </c>
    </row>
    <row r="53" s="1" customFormat="1" ht="21.75" customHeight="1" spans="1:17">
      <c r="A53" s="15">
        <v>51</v>
      </c>
      <c r="B53" s="15">
        <v>607</v>
      </c>
      <c r="C53" s="15" t="s">
        <v>77</v>
      </c>
      <c r="D53" s="15">
        <v>52.63</v>
      </c>
      <c r="E53" s="15">
        <v>6.89</v>
      </c>
      <c r="F53" s="15">
        <f t="shared" si="0"/>
        <v>59.52</v>
      </c>
      <c r="G53" s="12">
        <v>20250905</v>
      </c>
      <c r="H53" s="14">
        <v>45905</v>
      </c>
      <c r="I53" s="14">
        <v>46022</v>
      </c>
      <c r="J53" s="12">
        <f t="shared" si="1"/>
        <v>118</v>
      </c>
      <c r="K53" s="15">
        <v>1.6</v>
      </c>
      <c r="L53" s="19"/>
      <c r="M53" s="15">
        <f t="shared" si="7"/>
        <v>11237.38</v>
      </c>
      <c r="N53" s="15">
        <v>8989.9</v>
      </c>
      <c r="O53" s="17">
        <v>0</v>
      </c>
      <c r="P53" s="17">
        <f t="shared" si="3"/>
        <v>8989.9</v>
      </c>
      <c r="Q53" s="15"/>
    </row>
    <row r="54" s="1" customFormat="1" ht="21.75" customHeight="1" spans="1:17">
      <c r="A54" s="15">
        <v>52</v>
      </c>
      <c r="B54" s="15">
        <v>608</v>
      </c>
      <c r="C54" s="16" t="s">
        <v>78</v>
      </c>
      <c r="D54" s="15">
        <v>52.94</v>
      </c>
      <c r="E54" s="15">
        <v>6.93</v>
      </c>
      <c r="F54" s="15">
        <f t="shared" si="0"/>
        <v>59.87</v>
      </c>
      <c r="G54" s="12">
        <v>20240725</v>
      </c>
      <c r="H54" s="14">
        <v>45839</v>
      </c>
      <c r="I54" s="14">
        <v>46022</v>
      </c>
      <c r="J54" s="12">
        <f t="shared" si="1"/>
        <v>184</v>
      </c>
      <c r="K54" s="15">
        <v>1.6</v>
      </c>
      <c r="L54" s="15">
        <v>17338.35</v>
      </c>
      <c r="M54" s="15">
        <f t="shared" si="7"/>
        <v>17625.73</v>
      </c>
      <c r="N54" s="15">
        <v>14100.58</v>
      </c>
      <c r="O54" s="17">
        <v>100</v>
      </c>
      <c r="P54" s="17">
        <f t="shared" si="3"/>
        <v>14200.58</v>
      </c>
      <c r="Q54" s="15"/>
    </row>
    <row r="55" s="1" customFormat="1" ht="21.75" customHeight="1" spans="1:17">
      <c r="A55" s="15">
        <v>53</v>
      </c>
      <c r="B55" s="15">
        <v>609</v>
      </c>
      <c r="C55" s="15" t="s">
        <v>79</v>
      </c>
      <c r="D55" s="15">
        <v>55.76</v>
      </c>
      <c r="E55" s="15">
        <v>7.3</v>
      </c>
      <c r="F55" s="15">
        <f t="shared" si="0"/>
        <v>63.06</v>
      </c>
      <c r="G55" s="12">
        <v>20250702</v>
      </c>
      <c r="H55" s="14">
        <v>45840</v>
      </c>
      <c r="I55" s="14">
        <v>45901</v>
      </c>
      <c r="J55" s="12">
        <f t="shared" si="1"/>
        <v>62</v>
      </c>
      <c r="K55" s="15">
        <v>1.6</v>
      </c>
      <c r="L55" s="18">
        <v>0</v>
      </c>
      <c r="M55" s="15">
        <v>6255.55</v>
      </c>
      <c r="N55" s="15">
        <v>5004.44</v>
      </c>
      <c r="O55" s="17">
        <v>0</v>
      </c>
      <c r="P55" s="17">
        <f t="shared" si="3"/>
        <v>5004.44</v>
      </c>
      <c r="Q55" s="15" t="s">
        <v>76</v>
      </c>
    </row>
    <row r="56" s="1" customFormat="1" ht="21.75" customHeight="1" spans="1:17">
      <c r="A56" s="15">
        <v>54</v>
      </c>
      <c r="B56" s="15">
        <v>609</v>
      </c>
      <c r="C56" s="15" t="s">
        <v>80</v>
      </c>
      <c r="D56" s="15">
        <v>55.76</v>
      </c>
      <c r="E56" s="15">
        <v>7.3</v>
      </c>
      <c r="F56" s="15">
        <f t="shared" si="0"/>
        <v>63.06</v>
      </c>
      <c r="G56" s="12">
        <v>20250908</v>
      </c>
      <c r="H56" s="14">
        <v>45908</v>
      </c>
      <c r="I56" s="14">
        <v>46022</v>
      </c>
      <c r="J56" s="12">
        <f t="shared" si="1"/>
        <v>115</v>
      </c>
      <c r="K56" s="15">
        <v>1.6</v>
      </c>
      <c r="L56" s="19"/>
      <c r="M56" s="15">
        <v>11603.04</v>
      </c>
      <c r="N56" s="15">
        <v>9282.43</v>
      </c>
      <c r="O56" s="17">
        <v>0</v>
      </c>
      <c r="P56" s="17">
        <f t="shared" si="3"/>
        <v>9282.43</v>
      </c>
      <c r="Q56" s="15"/>
    </row>
    <row r="57" s="1" customFormat="1" ht="21.75" customHeight="1" spans="1:17">
      <c r="A57" s="15">
        <v>55</v>
      </c>
      <c r="B57" s="15">
        <v>610</v>
      </c>
      <c r="C57" s="16" t="s">
        <v>81</v>
      </c>
      <c r="D57" s="15">
        <v>48.84</v>
      </c>
      <c r="E57" s="15">
        <v>6.39</v>
      </c>
      <c r="F57" s="15">
        <f t="shared" si="0"/>
        <v>55.23</v>
      </c>
      <c r="G57" s="12">
        <v>20231027</v>
      </c>
      <c r="H57" s="14">
        <v>45839</v>
      </c>
      <c r="I57" s="14">
        <v>46022</v>
      </c>
      <c r="J57" s="12">
        <f t="shared" si="1"/>
        <v>184</v>
      </c>
      <c r="K57" s="15">
        <v>1.6</v>
      </c>
      <c r="L57" s="15">
        <v>15994.61</v>
      </c>
      <c r="M57" s="15">
        <f t="shared" ref="M57:M72" si="8">ROUND(F57*J57*K57,2)</f>
        <v>16259.71</v>
      </c>
      <c r="N57" s="15">
        <v>13007.77</v>
      </c>
      <c r="O57" s="17">
        <v>100</v>
      </c>
      <c r="P57" s="17">
        <f t="shared" si="3"/>
        <v>13107.77</v>
      </c>
      <c r="Q57" s="15"/>
    </row>
    <row r="58" s="1" customFormat="1" ht="21.75" customHeight="1" spans="1:17">
      <c r="A58" s="15">
        <v>56</v>
      </c>
      <c r="B58" s="15">
        <v>611</v>
      </c>
      <c r="C58" s="16" t="s">
        <v>82</v>
      </c>
      <c r="D58" s="15">
        <v>41.53</v>
      </c>
      <c r="E58" s="15">
        <v>5.44</v>
      </c>
      <c r="F58" s="15">
        <f t="shared" si="0"/>
        <v>46.97</v>
      </c>
      <c r="G58" s="12">
        <v>20250526</v>
      </c>
      <c r="H58" s="14">
        <v>45839</v>
      </c>
      <c r="I58" s="14">
        <v>46022</v>
      </c>
      <c r="J58" s="12">
        <f t="shared" si="1"/>
        <v>184</v>
      </c>
      <c r="K58" s="15">
        <v>1.6</v>
      </c>
      <c r="L58" s="15">
        <v>13226.75</v>
      </c>
      <c r="M58" s="15">
        <f t="shared" si="8"/>
        <v>13827.97</v>
      </c>
      <c r="N58" s="15">
        <v>11062.38</v>
      </c>
      <c r="O58" s="17">
        <v>100</v>
      </c>
      <c r="P58" s="17">
        <f t="shared" si="3"/>
        <v>11162.38</v>
      </c>
      <c r="Q58" s="15"/>
    </row>
    <row r="59" s="1" customFormat="1" ht="21.75" customHeight="1" spans="1:17">
      <c r="A59" s="15">
        <v>57</v>
      </c>
      <c r="B59" s="15">
        <v>701</v>
      </c>
      <c r="C59" s="16" t="s">
        <v>83</v>
      </c>
      <c r="D59" s="15">
        <v>57.92</v>
      </c>
      <c r="E59" s="15">
        <v>7.58</v>
      </c>
      <c r="F59" s="15">
        <f t="shared" si="0"/>
        <v>65.5</v>
      </c>
      <c r="G59" s="12">
        <v>20231108</v>
      </c>
      <c r="H59" s="14">
        <v>45839</v>
      </c>
      <c r="I59" s="14">
        <v>46022</v>
      </c>
      <c r="J59" s="12">
        <f t="shared" si="1"/>
        <v>184</v>
      </c>
      <c r="K59" s="15">
        <v>1.6</v>
      </c>
      <c r="L59" s="15">
        <v>18968.8</v>
      </c>
      <c r="M59" s="15">
        <f t="shared" si="8"/>
        <v>19283.2</v>
      </c>
      <c r="N59" s="15">
        <v>15426.56</v>
      </c>
      <c r="O59" s="17">
        <v>100</v>
      </c>
      <c r="P59" s="17">
        <f t="shared" si="3"/>
        <v>15526.56</v>
      </c>
      <c r="Q59" s="15"/>
    </row>
    <row r="60" s="1" customFormat="1" ht="21.75" customHeight="1" spans="1:17">
      <c r="A60" s="15">
        <v>58</v>
      </c>
      <c r="B60" s="15">
        <v>702</v>
      </c>
      <c r="C60" s="16" t="s">
        <v>84</v>
      </c>
      <c r="D60" s="15">
        <v>54.1</v>
      </c>
      <c r="E60" s="15">
        <v>7.08</v>
      </c>
      <c r="F60" s="15">
        <f t="shared" si="0"/>
        <v>61.18</v>
      </c>
      <c r="G60" s="12">
        <v>20240620</v>
      </c>
      <c r="H60" s="14">
        <v>45839</v>
      </c>
      <c r="I60" s="14">
        <v>46022</v>
      </c>
      <c r="J60" s="12">
        <f t="shared" si="1"/>
        <v>184</v>
      </c>
      <c r="K60" s="15">
        <v>1.6</v>
      </c>
      <c r="L60" s="15">
        <v>17717.73</v>
      </c>
      <c r="M60" s="15">
        <f t="shared" si="8"/>
        <v>18011.39</v>
      </c>
      <c r="N60" s="15">
        <v>14409.11</v>
      </c>
      <c r="O60" s="17">
        <v>100</v>
      </c>
      <c r="P60" s="17">
        <f t="shared" si="3"/>
        <v>14509.11</v>
      </c>
      <c r="Q60" s="15"/>
    </row>
    <row r="61" s="1" customFormat="1" ht="21.75" customHeight="1" spans="1:17">
      <c r="A61" s="15">
        <v>59</v>
      </c>
      <c r="B61" s="15">
        <v>703</v>
      </c>
      <c r="C61" s="16" t="s">
        <v>85</v>
      </c>
      <c r="D61" s="15">
        <v>49.36</v>
      </c>
      <c r="E61" s="15">
        <v>6.46</v>
      </c>
      <c r="F61" s="15">
        <f t="shared" si="0"/>
        <v>55.82</v>
      </c>
      <c r="G61" s="12">
        <v>20241016</v>
      </c>
      <c r="H61" s="14">
        <v>45839</v>
      </c>
      <c r="I61" s="14">
        <v>46022</v>
      </c>
      <c r="J61" s="12">
        <f t="shared" si="1"/>
        <v>184</v>
      </c>
      <c r="K61" s="15">
        <v>1.6</v>
      </c>
      <c r="L61" s="15">
        <v>16165.47</v>
      </c>
      <c r="M61" s="15">
        <f t="shared" si="8"/>
        <v>16433.41</v>
      </c>
      <c r="N61" s="15">
        <v>13146.73</v>
      </c>
      <c r="O61" s="17">
        <v>100</v>
      </c>
      <c r="P61" s="17">
        <f t="shared" si="3"/>
        <v>13246.73</v>
      </c>
      <c r="Q61" s="15"/>
    </row>
    <row r="62" s="1" customFormat="1" ht="21.75" customHeight="1" spans="1:17">
      <c r="A62" s="15">
        <v>60</v>
      </c>
      <c r="B62" s="15">
        <v>704</v>
      </c>
      <c r="C62" s="16" t="s">
        <v>86</v>
      </c>
      <c r="D62" s="15">
        <v>41.55</v>
      </c>
      <c r="E62" s="15">
        <v>5.44</v>
      </c>
      <c r="F62" s="15">
        <f t="shared" si="0"/>
        <v>46.99</v>
      </c>
      <c r="G62" s="12">
        <v>20240422</v>
      </c>
      <c r="H62" s="14">
        <v>45839</v>
      </c>
      <c r="I62" s="14">
        <v>46022</v>
      </c>
      <c r="J62" s="12">
        <f t="shared" si="1"/>
        <v>184</v>
      </c>
      <c r="K62" s="15">
        <v>1.6</v>
      </c>
      <c r="L62" s="15">
        <v>13608.3</v>
      </c>
      <c r="M62" s="15">
        <f t="shared" si="8"/>
        <v>13833.86</v>
      </c>
      <c r="N62" s="15">
        <v>11067.09</v>
      </c>
      <c r="O62" s="17">
        <v>100</v>
      </c>
      <c r="P62" s="17">
        <f t="shared" si="3"/>
        <v>11167.09</v>
      </c>
      <c r="Q62" s="15"/>
    </row>
    <row r="63" s="1" customFormat="1" ht="21.75" customHeight="1" spans="1:17">
      <c r="A63" s="15">
        <v>61</v>
      </c>
      <c r="B63" s="15">
        <v>705</v>
      </c>
      <c r="C63" s="16" t="s">
        <v>87</v>
      </c>
      <c r="D63" s="15">
        <v>72.87</v>
      </c>
      <c r="E63" s="15">
        <v>9.54</v>
      </c>
      <c r="F63" s="15">
        <f t="shared" si="0"/>
        <v>82.41</v>
      </c>
      <c r="G63" s="12">
        <v>20230706</v>
      </c>
      <c r="H63" s="14">
        <v>45839</v>
      </c>
      <c r="I63" s="14">
        <v>46022</v>
      </c>
      <c r="J63" s="12">
        <f t="shared" si="1"/>
        <v>184</v>
      </c>
      <c r="K63" s="15">
        <v>1.6</v>
      </c>
      <c r="L63" s="15">
        <v>23865.94</v>
      </c>
      <c r="M63" s="15">
        <f t="shared" si="8"/>
        <v>24261.5</v>
      </c>
      <c r="N63" s="15">
        <v>19409.2</v>
      </c>
      <c r="O63" s="17">
        <v>100</v>
      </c>
      <c r="P63" s="17">
        <f t="shared" si="3"/>
        <v>19509.2</v>
      </c>
      <c r="Q63" s="15"/>
    </row>
    <row r="64" s="1" customFormat="1" ht="21.75" customHeight="1" spans="1:17">
      <c r="A64" s="15">
        <v>62</v>
      </c>
      <c r="B64" s="15">
        <v>706</v>
      </c>
      <c r="C64" s="16" t="s">
        <v>88</v>
      </c>
      <c r="D64" s="15">
        <v>49.69</v>
      </c>
      <c r="E64" s="15">
        <v>6.51</v>
      </c>
      <c r="F64" s="15">
        <f t="shared" si="0"/>
        <v>56.2</v>
      </c>
      <c r="G64" s="12">
        <v>20230511</v>
      </c>
      <c r="H64" s="14">
        <v>45839</v>
      </c>
      <c r="I64" s="14">
        <v>46022</v>
      </c>
      <c r="J64" s="12">
        <f t="shared" si="1"/>
        <v>184</v>
      </c>
      <c r="K64" s="15">
        <v>1.6</v>
      </c>
      <c r="L64" s="15">
        <v>16275.52</v>
      </c>
      <c r="M64" s="15">
        <f t="shared" si="8"/>
        <v>16545.28</v>
      </c>
      <c r="N64" s="15">
        <v>13236.22</v>
      </c>
      <c r="O64" s="17">
        <v>100</v>
      </c>
      <c r="P64" s="17">
        <f t="shared" si="3"/>
        <v>13336.22</v>
      </c>
      <c r="Q64" s="15"/>
    </row>
    <row r="65" s="1" customFormat="1" ht="21.75" customHeight="1" spans="1:17">
      <c r="A65" s="15">
        <v>63</v>
      </c>
      <c r="B65" s="15">
        <v>707</v>
      </c>
      <c r="C65" s="16" t="s">
        <v>89</v>
      </c>
      <c r="D65" s="15">
        <v>52.85</v>
      </c>
      <c r="E65" s="15">
        <v>6.92</v>
      </c>
      <c r="F65" s="15">
        <f t="shared" si="0"/>
        <v>59.77</v>
      </c>
      <c r="G65" s="12">
        <v>20241011</v>
      </c>
      <c r="H65" s="14">
        <v>45839</v>
      </c>
      <c r="I65" s="14">
        <v>46022</v>
      </c>
      <c r="J65" s="12">
        <f t="shared" si="1"/>
        <v>184</v>
      </c>
      <c r="K65" s="15">
        <v>1.6</v>
      </c>
      <c r="L65" s="15">
        <v>17309.39</v>
      </c>
      <c r="M65" s="15">
        <f t="shared" si="8"/>
        <v>17596.29</v>
      </c>
      <c r="N65" s="15">
        <v>14077.03</v>
      </c>
      <c r="O65" s="17">
        <v>100</v>
      </c>
      <c r="P65" s="17">
        <f t="shared" si="3"/>
        <v>14177.03</v>
      </c>
      <c r="Q65" s="15"/>
    </row>
    <row r="66" s="1" customFormat="1" ht="21.75" customHeight="1" spans="1:17">
      <c r="A66" s="15">
        <v>64</v>
      </c>
      <c r="B66" s="15">
        <v>708</v>
      </c>
      <c r="C66" s="16" t="s">
        <v>90</v>
      </c>
      <c r="D66" s="15">
        <v>53.49</v>
      </c>
      <c r="E66" s="15">
        <v>7</v>
      </c>
      <c r="F66" s="15">
        <f t="shared" ref="F66:F129" si="9">SUM(D66+E66)</f>
        <v>60.49</v>
      </c>
      <c r="G66" s="12">
        <v>20241217</v>
      </c>
      <c r="H66" s="14">
        <v>45839</v>
      </c>
      <c r="I66" s="14">
        <v>46022</v>
      </c>
      <c r="J66" s="12">
        <f t="shared" ref="J66:J129" si="10">DATEDIF(H66,I66,"D")+1</f>
        <v>184</v>
      </c>
      <c r="K66" s="15">
        <v>1.6</v>
      </c>
      <c r="L66" s="15">
        <v>17517.9</v>
      </c>
      <c r="M66" s="15">
        <f t="shared" si="8"/>
        <v>17808.26</v>
      </c>
      <c r="N66" s="15">
        <v>14246.61</v>
      </c>
      <c r="O66" s="17">
        <v>100</v>
      </c>
      <c r="P66" s="17">
        <f t="shared" ref="P66:P129" si="11">SUM(N66+O66)</f>
        <v>14346.61</v>
      </c>
      <c r="Q66" s="15"/>
    </row>
    <row r="67" s="1" customFormat="1" ht="21.75" customHeight="1" spans="1:17">
      <c r="A67" s="15">
        <v>65</v>
      </c>
      <c r="B67" s="15">
        <v>709</v>
      </c>
      <c r="C67" s="16" t="s">
        <v>91</v>
      </c>
      <c r="D67" s="15">
        <v>56.02</v>
      </c>
      <c r="E67" s="15">
        <v>7.33</v>
      </c>
      <c r="F67" s="15">
        <f t="shared" si="9"/>
        <v>63.35</v>
      </c>
      <c r="G67" s="12" t="s">
        <v>92</v>
      </c>
      <c r="H67" s="14">
        <v>45839</v>
      </c>
      <c r="I67" s="14">
        <v>46022</v>
      </c>
      <c r="J67" s="12">
        <f t="shared" si="10"/>
        <v>184</v>
      </c>
      <c r="K67" s="15">
        <v>1.6</v>
      </c>
      <c r="L67" s="15">
        <v>18346.16</v>
      </c>
      <c r="M67" s="15">
        <f t="shared" si="8"/>
        <v>18650.24</v>
      </c>
      <c r="N67" s="15">
        <v>14920.19</v>
      </c>
      <c r="O67" s="17">
        <v>100</v>
      </c>
      <c r="P67" s="17">
        <f t="shared" si="11"/>
        <v>15020.19</v>
      </c>
      <c r="Q67" s="15"/>
    </row>
    <row r="68" s="1" customFormat="1" ht="21.75" customHeight="1" spans="1:17">
      <c r="A68" s="15">
        <v>66</v>
      </c>
      <c r="B68" s="15">
        <v>710</v>
      </c>
      <c r="C68" s="16" t="s">
        <v>93</v>
      </c>
      <c r="D68" s="15">
        <v>50.25</v>
      </c>
      <c r="E68" s="15">
        <v>6.58</v>
      </c>
      <c r="F68" s="15">
        <f t="shared" si="9"/>
        <v>56.83</v>
      </c>
      <c r="G68" s="12">
        <v>20230516</v>
      </c>
      <c r="H68" s="14">
        <v>45839</v>
      </c>
      <c r="I68" s="14">
        <v>46022</v>
      </c>
      <c r="J68" s="12">
        <f t="shared" si="10"/>
        <v>184</v>
      </c>
      <c r="K68" s="15">
        <v>1.6</v>
      </c>
      <c r="L68" s="15">
        <v>16457.97</v>
      </c>
      <c r="M68" s="15">
        <f t="shared" si="8"/>
        <v>16730.75</v>
      </c>
      <c r="N68" s="15">
        <v>13384.6</v>
      </c>
      <c r="O68" s="17">
        <v>100</v>
      </c>
      <c r="P68" s="17">
        <f t="shared" si="11"/>
        <v>13484.6</v>
      </c>
      <c r="Q68" s="15"/>
    </row>
    <row r="69" s="1" customFormat="1" ht="21.75" customHeight="1" spans="1:17">
      <c r="A69" s="15">
        <v>67</v>
      </c>
      <c r="B69" s="15">
        <v>801</v>
      </c>
      <c r="C69" s="16" t="s">
        <v>94</v>
      </c>
      <c r="D69" s="15">
        <v>57.92</v>
      </c>
      <c r="E69" s="15">
        <v>7.58</v>
      </c>
      <c r="F69" s="15">
        <f t="shared" si="9"/>
        <v>65.5</v>
      </c>
      <c r="G69" s="12">
        <v>20250228</v>
      </c>
      <c r="H69" s="14">
        <v>45839</v>
      </c>
      <c r="I69" s="14">
        <v>46022</v>
      </c>
      <c r="J69" s="12">
        <f t="shared" si="10"/>
        <v>184</v>
      </c>
      <c r="K69" s="15">
        <v>1.6</v>
      </c>
      <c r="L69" s="15">
        <v>18654.4</v>
      </c>
      <c r="M69" s="15">
        <f t="shared" si="8"/>
        <v>19283.2</v>
      </c>
      <c r="N69" s="15">
        <v>15426.56</v>
      </c>
      <c r="O69" s="17">
        <v>100</v>
      </c>
      <c r="P69" s="17">
        <f t="shared" si="11"/>
        <v>15526.56</v>
      </c>
      <c r="Q69" s="15"/>
    </row>
    <row r="70" s="1" customFormat="1" ht="21.75" customHeight="1" spans="1:17">
      <c r="A70" s="15">
        <v>68</v>
      </c>
      <c r="B70" s="15">
        <v>802</v>
      </c>
      <c r="C70" s="16" t="s">
        <v>95</v>
      </c>
      <c r="D70" s="15">
        <v>54.1</v>
      </c>
      <c r="E70" s="15">
        <v>7.08</v>
      </c>
      <c r="F70" s="15">
        <f t="shared" si="9"/>
        <v>61.18</v>
      </c>
      <c r="G70" s="12">
        <v>20240815</v>
      </c>
      <c r="H70" s="14">
        <v>45839</v>
      </c>
      <c r="I70" s="14">
        <v>46022</v>
      </c>
      <c r="J70" s="12">
        <f t="shared" si="10"/>
        <v>184</v>
      </c>
      <c r="K70" s="15">
        <v>1.6</v>
      </c>
      <c r="L70" s="15">
        <v>17717.73</v>
      </c>
      <c r="M70" s="15">
        <f t="shared" si="8"/>
        <v>18011.39</v>
      </c>
      <c r="N70" s="15">
        <v>14409.11</v>
      </c>
      <c r="O70" s="17">
        <v>100</v>
      </c>
      <c r="P70" s="17">
        <f t="shared" si="11"/>
        <v>14509.11</v>
      </c>
      <c r="Q70" s="15"/>
    </row>
    <row r="71" s="1" customFormat="1" ht="21.75" customHeight="1" spans="1:17">
      <c r="A71" s="15">
        <v>69</v>
      </c>
      <c r="B71" s="15">
        <v>803</v>
      </c>
      <c r="C71" s="15" t="s">
        <v>96</v>
      </c>
      <c r="D71" s="15">
        <v>49.36</v>
      </c>
      <c r="E71" s="15">
        <v>6.46</v>
      </c>
      <c r="F71" s="15">
        <f t="shared" si="9"/>
        <v>55.82</v>
      </c>
      <c r="G71" s="12">
        <v>20220808</v>
      </c>
      <c r="H71" s="14">
        <v>45839</v>
      </c>
      <c r="I71" s="14">
        <v>45869</v>
      </c>
      <c r="J71" s="12">
        <f t="shared" si="10"/>
        <v>31</v>
      </c>
      <c r="K71" s="15">
        <v>1.6</v>
      </c>
      <c r="L71" s="18">
        <v>16165.47</v>
      </c>
      <c r="M71" s="15">
        <f t="shared" si="8"/>
        <v>2768.67</v>
      </c>
      <c r="N71" s="15">
        <v>2214.94</v>
      </c>
      <c r="O71" s="17">
        <v>0</v>
      </c>
      <c r="P71" s="17">
        <f t="shared" si="11"/>
        <v>2214.94</v>
      </c>
      <c r="Q71" s="15" t="s">
        <v>26</v>
      </c>
    </row>
    <row r="72" s="1" customFormat="1" ht="21.75" customHeight="1" spans="1:17">
      <c r="A72" s="15">
        <v>70</v>
      </c>
      <c r="B72" s="15">
        <v>803</v>
      </c>
      <c r="C72" s="15" t="s">
        <v>97</v>
      </c>
      <c r="D72" s="15">
        <v>49.36</v>
      </c>
      <c r="E72" s="15">
        <v>6.46</v>
      </c>
      <c r="F72" s="15">
        <f t="shared" si="9"/>
        <v>55.82</v>
      </c>
      <c r="G72" s="12">
        <v>20250807</v>
      </c>
      <c r="H72" s="14">
        <v>45876</v>
      </c>
      <c r="I72" s="14">
        <v>46022</v>
      </c>
      <c r="J72" s="12">
        <f t="shared" si="10"/>
        <v>147</v>
      </c>
      <c r="K72" s="15">
        <v>1.6</v>
      </c>
      <c r="L72" s="19"/>
      <c r="M72" s="15">
        <f t="shared" si="8"/>
        <v>13128.86</v>
      </c>
      <c r="N72" s="15">
        <v>10503.09</v>
      </c>
      <c r="O72" s="17">
        <v>0</v>
      </c>
      <c r="P72" s="17">
        <f t="shared" si="11"/>
        <v>10503.09</v>
      </c>
      <c r="Q72" s="15"/>
    </row>
    <row r="73" s="1" customFormat="1" ht="21.75" customHeight="1" spans="1:17">
      <c r="A73" s="15">
        <v>71</v>
      </c>
      <c r="B73" s="15">
        <v>804</v>
      </c>
      <c r="C73" s="15" t="s">
        <v>98</v>
      </c>
      <c r="D73" s="15">
        <v>41.55</v>
      </c>
      <c r="E73" s="15">
        <v>5.44</v>
      </c>
      <c r="F73" s="15">
        <f t="shared" si="9"/>
        <v>46.99</v>
      </c>
      <c r="G73" s="12">
        <v>20251106</v>
      </c>
      <c r="H73" s="14">
        <v>45967</v>
      </c>
      <c r="I73" s="14">
        <v>46022</v>
      </c>
      <c r="J73" s="12">
        <f t="shared" si="10"/>
        <v>56</v>
      </c>
      <c r="K73" s="15">
        <v>1.6</v>
      </c>
      <c r="L73" s="15">
        <v>11127.23</v>
      </c>
      <c r="M73" s="15">
        <v>4210.3</v>
      </c>
      <c r="N73" s="15">
        <v>3368.24</v>
      </c>
      <c r="O73" s="17">
        <v>0</v>
      </c>
      <c r="P73" s="17">
        <f t="shared" si="11"/>
        <v>3368.24</v>
      </c>
      <c r="Q73" s="15"/>
    </row>
    <row r="74" s="1" customFormat="1" ht="21.75" customHeight="1" spans="1:17">
      <c r="A74" s="15">
        <v>72</v>
      </c>
      <c r="B74" s="15">
        <v>805</v>
      </c>
      <c r="C74" s="16" t="s">
        <v>99</v>
      </c>
      <c r="D74" s="15">
        <v>72.87</v>
      </c>
      <c r="E74" s="15">
        <v>9.54</v>
      </c>
      <c r="F74" s="15">
        <f t="shared" si="9"/>
        <v>82.41</v>
      </c>
      <c r="G74" s="12">
        <v>20231026</v>
      </c>
      <c r="H74" s="14">
        <v>45839</v>
      </c>
      <c r="I74" s="14">
        <v>46022</v>
      </c>
      <c r="J74" s="12">
        <f t="shared" si="10"/>
        <v>184</v>
      </c>
      <c r="K74" s="15">
        <v>1.6</v>
      </c>
      <c r="L74" s="15">
        <v>23865.94</v>
      </c>
      <c r="M74" s="15">
        <f t="shared" ref="M74:M134" si="12">ROUND(F74*J74*K74,2)</f>
        <v>24261.5</v>
      </c>
      <c r="N74" s="15">
        <v>19409.2</v>
      </c>
      <c r="O74" s="17">
        <v>100</v>
      </c>
      <c r="P74" s="17">
        <f t="shared" si="11"/>
        <v>19509.2</v>
      </c>
      <c r="Q74" s="15"/>
    </row>
    <row r="75" s="1" customFormat="1" ht="21.75" customHeight="1" spans="1:17">
      <c r="A75" s="15">
        <v>73</v>
      </c>
      <c r="B75" s="15">
        <v>806</v>
      </c>
      <c r="C75" s="16" t="s">
        <v>100</v>
      </c>
      <c r="D75" s="15">
        <v>49.69</v>
      </c>
      <c r="E75" s="15">
        <v>6.51</v>
      </c>
      <c r="F75" s="15">
        <f t="shared" si="9"/>
        <v>56.2</v>
      </c>
      <c r="G75" s="12">
        <v>20230615</v>
      </c>
      <c r="H75" s="14">
        <v>45839</v>
      </c>
      <c r="I75" s="14">
        <v>46022</v>
      </c>
      <c r="J75" s="12">
        <f t="shared" si="10"/>
        <v>184</v>
      </c>
      <c r="K75" s="15">
        <v>1.6</v>
      </c>
      <c r="L75" s="15">
        <v>16275.52</v>
      </c>
      <c r="M75" s="15">
        <f t="shared" si="12"/>
        <v>16545.28</v>
      </c>
      <c r="N75" s="15">
        <v>13236.22</v>
      </c>
      <c r="O75" s="17">
        <v>100</v>
      </c>
      <c r="P75" s="17">
        <f t="shared" si="11"/>
        <v>13336.22</v>
      </c>
      <c r="Q75" s="15"/>
    </row>
    <row r="76" s="1" customFormat="1" ht="21.75" customHeight="1" spans="1:17">
      <c r="A76" s="15">
        <v>74</v>
      </c>
      <c r="B76" s="15">
        <v>807</v>
      </c>
      <c r="C76" s="16" t="s">
        <v>101</v>
      </c>
      <c r="D76" s="15">
        <v>52.85</v>
      </c>
      <c r="E76" s="15">
        <v>6.92</v>
      </c>
      <c r="F76" s="15">
        <f t="shared" si="9"/>
        <v>59.77</v>
      </c>
      <c r="G76" s="12">
        <v>20230802</v>
      </c>
      <c r="H76" s="14">
        <v>45839</v>
      </c>
      <c r="I76" s="14">
        <v>46022</v>
      </c>
      <c r="J76" s="12">
        <f t="shared" si="10"/>
        <v>184</v>
      </c>
      <c r="K76" s="15">
        <v>1.6</v>
      </c>
      <c r="L76" s="15">
        <v>17309.39</v>
      </c>
      <c r="M76" s="15">
        <f t="shared" si="12"/>
        <v>17596.29</v>
      </c>
      <c r="N76" s="15">
        <v>14077.03</v>
      </c>
      <c r="O76" s="17">
        <v>100</v>
      </c>
      <c r="P76" s="17">
        <f t="shared" si="11"/>
        <v>14177.03</v>
      </c>
      <c r="Q76" s="15"/>
    </row>
    <row r="77" s="1" customFormat="1" ht="21.75" customHeight="1" spans="1:17">
      <c r="A77" s="15">
        <v>75</v>
      </c>
      <c r="B77" s="15">
        <v>808</v>
      </c>
      <c r="C77" s="16" t="s">
        <v>102</v>
      </c>
      <c r="D77" s="15">
        <v>53.49</v>
      </c>
      <c r="E77" s="15">
        <v>7</v>
      </c>
      <c r="F77" s="15">
        <f t="shared" si="9"/>
        <v>60.49</v>
      </c>
      <c r="G77" s="12">
        <v>20240725</v>
      </c>
      <c r="H77" s="14">
        <v>45839</v>
      </c>
      <c r="I77" s="14">
        <v>46022</v>
      </c>
      <c r="J77" s="12">
        <f t="shared" si="10"/>
        <v>184</v>
      </c>
      <c r="K77" s="15">
        <v>1.6</v>
      </c>
      <c r="L77" s="15">
        <v>17517.9</v>
      </c>
      <c r="M77" s="15">
        <f t="shared" si="12"/>
        <v>17808.26</v>
      </c>
      <c r="N77" s="15">
        <v>14246.61</v>
      </c>
      <c r="O77" s="17">
        <v>100</v>
      </c>
      <c r="P77" s="17">
        <f t="shared" si="11"/>
        <v>14346.61</v>
      </c>
      <c r="Q77" s="15"/>
    </row>
    <row r="78" s="1" customFormat="1" ht="21.75" customHeight="1" spans="1:17">
      <c r="A78" s="15">
        <v>76</v>
      </c>
      <c r="B78" s="15">
        <v>809</v>
      </c>
      <c r="C78" s="16" t="s">
        <v>103</v>
      </c>
      <c r="D78" s="15">
        <v>56.02</v>
      </c>
      <c r="E78" s="15">
        <v>7.33</v>
      </c>
      <c r="F78" s="15">
        <f t="shared" si="9"/>
        <v>63.35</v>
      </c>
      <c r="G78" s="12">
        <v>20241216</v>
      </c>
      <c r="H78" s="14">
        <v>45839</v>
      </c>
      <c r="I78" s="14">
        <v>46022</v>
      </c>
      <c r="J78" s="12">
        <f t="shared" si="10"/>
        <v>184</v>
      </c>
      <c r="K78" s="15">
        <v>1.6</v>
      </c>
      <c r="L78" s="15">
        <v>18346.16</v>
      </c>
      <c r="M78" s="15">
        <f t="shared" si="12"/>
        <v>18650.24</v>
      </c>
      <c r="N78" s="15">
        <v>14920.19</v>
      </c>
      <c r="O78" s="17">
        <v>100</v>
      </c>
      <c r="P78" s="17">
        <f t="shared" si="11"/>
        <v>15020.19</v>
      </c>
      <c r="Q78" s="15"/>
    </row>
    <row r="79" s="1" customFormat="1" ht="21.75" customHeight="1" spans="1:17">
      <c r="A79" s="15">
        <v>77</v>
      </c>
      <c r="B79" s="15">
        <v>810</v>
      </c>
      <c r="C79" s="16" t="s">
        <v>104</v>
      </c>
      <c r="D79" s="15">
        <v>50.25</v>
      </c>
      <c r="E79" s="15">
        <v>6.58</v>
      </c>
      <c r="F79" s="15">
        <f t="shared" si="9"/>
        <v>56.83</v>
      </c>
      <c r="G79" s="12">
        <v>20241213</v>
      </c>
      <c r="H79" s="14">
        <v>45839</v>
      </c>
      <c r="I79" s="14">
        <v>46022</v>
      </c>
      <c r="J79" s="12">
        <f t="shared" si="10"/>
        <v>184</v>
      </c>
      <c r="K79" s="15">
        <v>1.6</v>
      </c>
      <c r="L79" s="15">
        <v>16457.97</v>
      </c>
      <c r="M79" s="15">
        <f t="shared" si="12"/>
        <v>16730.75</v>
      </c>
      <c r="N79" s="15">
        <v>13384.6</v>
      </c>
      <c r="O79" s="17">
        <v>100</v>
      </c>
      <c r="P79" s="17">
        <f t="shared" si="11"/>
        <v>13484.6</v>
      </c>
      <c r="Q79" s="15"/>
    </row>
    <row r="80" s="1" customFormat="1" ht="21.75" customHeight="1" spans="1:17">
      <c r="A80" s="15">
        <v>78</v>
      </c>
      <c r="B80" s="15">
        <v>901</v>
      </c>
      <c r="C80" s="16" t="s">
        <v>105</v>
      </c>
      <c r="D80" s="15">
        <v>56.93</v>
      </c>
      <c r="E80" s="15">
        <v>7.45</v>
      </c>
      <c r="F80" s="15">
        <f t="shared" si="9"/>
        <v>64.38</v>
      </c>
      <c r="G80" s="12">
        <v>20240725</v>
      </c>
      <c r="H80" s="14">
        <v>45839</v>
      </c>
      <c r="I80" s="14">
        <v>46022</v>
      </c>
      <c r="J80" s="12">
        <f t="shared" si="10"/>
        <v>184</v>
      </c>
      <c r="K80" s="15">
        <v>1.6</v>
      </c>
      <c r="L80" s="15">
        <v>18644.45</v>
      </c>
      <c r="M80" s="15">
        <f t="shared" si="12"/>
        <v>18953.47</v>
      </c>
      <c r="N80" s="15">
        <v>15162.78</v>
      </c>
      <c r="O80" s="17">
        <v>100</v>
      </c>
      <c r="P80" s="17">
        <f t="shared" si="11"/>
        <v>15262.78</v>
      </c>
      <c r="Q80" s="15"/>
    </row>
    <row r="81" s="1" customFormat="1" ht="21.75" customHeight="1" spans="1:17">
      <c r="A81" s="15">
        <v>79</v>
      </c>
      <c r="B81" s="15">
        <v>902</v>
      </c>
      <c r="C81" s="15" t="s">
        <v>106</v>
      </c>
      <c r="D81" s="15">
        <v>53.58</v>
      </c>
      <c r="E81" s="15">
        <v>7.01</v>
      </c>
      <c r="F81" s="15">
        <f t="shared" si="9"/>
        <v>60.59</v>
      </c>
      <c r="G81" s="12">
        <v>20220920</v>
      </c>
      <c r="H81" s="14">
        <v>45839</v>
      </c>
      <c r="I81" s="14">
        <v>45898</v>
      </c>
      <c r="J81" s="12">
        <f t="shared" si="10"/>
        <v>60</v>
      </c>
      <c r="K81" s="15">
        <v>1.6</v>
      </c>
      <c r="L81" s="18">
        <v>17546.86</v>
      </c>
      <c r="M81" s="15">
        <f t="shared" si="12"/>
        <v>5816.64</v>
      </c>
      <c r="N81" s="15">
        <v>4653.31</v>
      </c>
      <c r="O81" s="17">
        <v>0</v>
      </c>
      <c r="P81" s="17">
        <f t="shared" si="11"/>
        <v>4653.31</v>
      </c>
      <c r="Q81" s="15" t="s">
        <v>40</v>
      </c>
    </row>
    <row r="82" s="1" customFormat="1" ht="21.75" customHeight="1" spans="1:17">
      <c r="A82" s="15">
        <v>80</v>
      </c>
      <c r="B82" s="15">
        <v>902</v>
      </c>
      <c r="C82" s="15" t="s">
        <v>107</v>
      </c>
      <c r="D82" s="15">
        <v>53.58</v>
      </c>
      <c r="E82" s="15">
        <v>7.01</v>
      </c>
      <c r="F82" s="15">
        <f t="shared" si="9"/>
        <v>60.59</v>
      </c>
      <c r="G82" s="12">
        <v>20250924</v>
      </c>
      <c r="H82" s="14">
        <v>45924</v>
      </c>
      <c r="I82" s="14">
        <v>46022</v>
      </c>
      <c r="J82" s="12">
        <f t="shared" si="10"/>
        <v>99</v>
      </c>
      <c r="K82" s="15">
        <v>1.6</v>
      </c>
      <c r="L82" s="19"/>
      <c r="M82" s="15">
        <f t="shared" si="12"/>
        <v>9597.46</v>
      </c>
      <c r="N82" s="15">
        <v>7677.97</v>
      </c>
      <c r="O82" s="17">
        <v>0</v>
      </c>
      <c r="P82" s="17">
        <f t="shared" si="11"/>
        <v>7677.97</v>
      </c>
      <c r="Q82" s="15"/>
    </row>
    <row r="83" s="1" customFormat="1" ht="21.75" customHeight="1" spans="1:17">
      <c r="A83" s="15">
        <v>81</v>
      </c>
      <c r="B83" s="15">
        <v>903</v>
      </c>
      <c r="C83" s="16" t="s">
        <v>108</v>
      </c>
      <c r="D83" s="15">
        <v>49.57</v>
      </c>
      <c r="E83" s="15">
        <v>6.49</v>
      </c>
      <c r="F83" s="15">
        <f t="shared" si="9"/>
        <v>56.06</v>
      </c>
      <c r="G83" s="12">
        <v>20230818</v>
      </c>
      <c r="H83" s="14">
        <v>45839</v>
      </c>
      <c r="I83" s="14">
        <v>46022</v>
      </c>
      <c r="J83" s="12">
        <f t="shared" si="10"/>
        <v>184</v>
      </c>
      <c r="K83" s="15">
        <v>1.6</v>
      </c>
      <c r="L83" s="15">
        <v>16234.98</v>
      </c>
      <c r="M83" s="15">
        <f t="shared" si="12"/>
        <v>16504.06</v>
      </c>
      <c r="N83" s="15">
        <v>13203.25</v>
      </c>
      <c r="O83" s="17">
        <v>100</v>
      </c>
      <c r="P83" s="17">
        <f t="shared" si="11"/>
        <v>13303.25</v>
      </c>
      <c r="Q83" s="15"/>
    </row>
    <row r="84" s="1" customFormat="1" ht="21.75" customHeight="1" spans="1:17">
      <c r="A84" s="15">
        <v>82</v>
      </c>
      <c r="B84" s="15">
        <v>904</v>
      </c>
      <c r="C84" s="16" t="s">
        <v>109</v>
      </c>
      <c r="D84" s="15">
        <v>39.79</v>
      </c>
      <c r="E84" s="15">
        <v>5.21</v>
      </c>
      <c r="F84" s="15">
        <f t="shared" si="9"/>
        <v>45</v>
      </c>
      <c r="G84" s="12">
        <v>20230706</v>
      </c>
      <c r="H84" s="14">
        <v>45839</v>
      </c>
      <c r="I84" s="14">
        <v>46022</v>
      </c>
      <c r="J84" s="12">
        <f t="shared" si="10"/>
        <v>184</v>
      </c>
      <c r="K84" s="15">
        <v>1.6</v>
      </c>
      <c r="L84" s="15">
        <v>13032</v>
      </c>
      <c r="M84" s="15">
        <f t="shared" si="12"/>
        <v>13248</v>
      </c>
      <c r="N84" s="15">
        <v>10598.4</v>
      </c>
      <c r="O84" s="17">
        <v>100</v>
      </c>
      <c r="P84" s="17">
        <f t="shared" si="11"/>
        <v>10698.4</v>
      </c>
      <c r="Q84" s="15"/>
    </row>
    <row r="85" s="1" customFormat="1" ht="21.75" customHeight="1" spans="1:17">
      <c r="A85" s="15">
        <v>83</v>
      </c>
      <c r="B85" s="15">
        <v>905</v>
      </c>
      <c r="C85" s="15" t="s">
        <v>110</v>
      </c>
      <c r="D85" s="15">
        <v>74.86</v>
      </c>
      <c r="E85" s="15">
        <v>9.8</v>
      </c>
      <c r="F85" s="15">
        <f t="shared" si="9"/>
        <v>84.66</v>
      </c>
      <c r="G85" s="12">
        <v>20250905</v>
      </c>
      <c r="H85" s="14">
        <v>45905</v>
      </c>
      <c r="I85" s="14">
        <v>46022</v>
      </c>
      <c r="J85" s="12">
        <f t="shared" si="10"/>
        <v>118</v>
      </c>
      <c r="K85" s="15">
        <v>1.6</v>
      </c>
      <c r="L85" s="15">
        <v>20318.4</v>
      </c>
      <c r="M85" s="15">
        <f t="shared" si="12"/>
        <v>15983.81</v>
      </c>
      <c r="N85" s="15">
        <v>12787.05</v>
      </c>
      <c r="O85" s="17">
        <v>0</v>
      </c>
      <c r="P85" s="17">
        <f t="shared" si="11"/>
        <v>12787.05</v>
      </c>
      <c r="Q85" s="15"/>
    </row>
    <row r="86" s="1" customFormat="1" ht="21.75" customHeight="1" spans="1:17">
      <c r="A86" s="15">
        <v>84</v>
      </c>
      <c r="B86" s="15">
        <v>906</v>
      </c>
      <c r="C86" s="16" t="s">
        <v>111</v>
      </c>
      <c r="D86" s="15">
        <v>48.87</v>
      </c>
      <c r="E86" s="15">
        <v>6.4</v>
      </c>
      <c r="F86" s="15">
        <f t="shared" si="9"/>
        <v>55.27</v>
      </c>
      <c r="G86" s="12">
        <v>20230407</v>
      </c>
      <c r="H86" s="14">
        <v>45839</v>
      </c>
      <c r="I86" s="14">
        <v>46022</v>
      </c>
      <c r="J86" s="12">
        <f t="shared" si="10"/>
        <v>184</v>
      </c>
      <c r="K86" s="15">
        <v>1.6</v>
      </c>
      <c r="L86" s="15">
        <v>16006.19</v>
      </c>
      <c r="M86" s="15">
        <f t="shared" si="12"/>
        <v>16271.49</v>
      </c>
      <c r="N86" s="15">
        <v>13017.19</v>
      </c>
      <c r="O86" s="17">
        <v>100</v>
      </c>
      <c r="P86" s="17">
        <f t="shared" si="11"/>
        <v>13117.19</v>
      </c>
      <c r="Q86" s="15"/>
    </row>
    <row r="87" s="1" customFormat="1" ht="21.75" customHeight="1" spans="1:17">
      <c r="A87" s="15">
        <v>85</v>
      </c>
      <c r="B87" s="15">
        <v>907</v>
      </c>
      <c r="C87" s="16" t="s">
        <v>112</v>
      </c>
      <c r="D87" s="15">
        <v>52.63</v>
      </c>
      <c r="E87" s="15">
        <v>6.89</v>
      </c>
      <c r="F87" s="15">
        <f t="shared" si="9"/>
        <v>59.52</v>
      </c>
      <c r="G87" s="12">
        <v>20241219</v>
      </c>
      <c r="H87" s="14">
        <v>45839</v>
      </c>
      <c r="I87" s="14">
        <v>46022</v>
      </c>
      <c r="J87" s="12">
        <f t="shared" si="10"/>
        <v>184</v>
      </c>
      <c r="K87" s="15">
        <v>1.6</v>
      </c>
      <c r="L87" s="15">
        <v>17236.99</v>
      </c>
      <c r="M87" s="15">
        <f t="shared" si="12"/>
        <v>17522.69</v>
      </c>
      <c r="N87" s="15">
        <v>14018.15</v>
      </c>
      <c r="O87" s="17">
        <v>100</v>
      </c>
      <c r="P87" s="17">
        <f t="shared" si="11"/>
        <v>14118.15</v>
      </c>
      <c r="Q87" s="15"/>
    </row>
    <row r="88" s="1" customFormat="1" ht="21.75" customHeight="1" spans="1:17">
      <c r="A88" s="15">
        <v>86</v>
      </c>
      <c r="B88" s="15">
        <v>908</v>
      </c>
      <c r="C88" s="15" t="s">
        <v>113</v>
      </c>
      <c r="D88" s="15">
        <v>52.63</v>
      </c>
      <c r="E88" s="15">
        <v>6.89</v>
      </c>
      <c r="F88" s="15">
        <f t="shared" si="9"/>
        <v>59.52</v>
      </c>
      <c r="G88" s="12">
        <v>20220808</v>
      </c>
      <c r="H88" s="14">
        <v>45839</v>
      </c>
      <c r="I88" s="14">
        <v>45869</v>
      </c>
      <c r="J88" s="12">
        <f t="shared" si="10"/>
        <v>31</v>
      </c>
      <c r="K88" s="15">
        <v>1.6</v>
      </c>
      <c r="L88" s="18">
        <v>17236.99</v>
      </c>
      <c r="M88" s="15">
        <f t="shared" si="12"/>
        <v>2952.19</v>
      </c>
      <c r="N88" s="15">
        <v>2361.75</v>
      </c>
      <c r="O88" s="17">
        <v>0</v>
      </c>
      <c r="P88" s="17">
        <f t="shared" si="11"/>
        <v>2361.75</v>
      </c>
      <c r="Q88" s="15" t="s">
        <v>26</v>
      </c>
    </row>
    <row r="89" s="1" customFormat="1" ht="21.75" customHeight="1" spans="1:17">
      <c r="A89" s="15">
        <v>87</v>
      </c>
      <c r="B89" s="15">
        <v>908</v>
      </c>
      <c r="C89" s="15" t="s">
        <v>114</v>
      </c>
      <c r="D89" s="15">
        <v>52.63</v>
      </c>
      <c r="E89" s="15">
        <v>6.89</v>
      </c>
      <c r="F89" s="15">
        <f t="shared" si="9"/>
        <v>59.52</v>
      </c>
      <c r="G89" s="12">
        <v>20250807</v>
      </c>
      <c r="H89" s="14">
        <v>45876</v>
      </c>
      <c r="I89" s="14">
        <v>46022</v>
      </c>
      <c r="J89" s="12">
        <f t="shared" si="10"/>
        <v>147</v>
      </c>
      <c r="K89" s="15">
        <v>1.6</v>
      </c>
      <c r="L89" s="19"/>
      <c r="M89" s="15">
        <f t="shared" si="12"/>
        <v>13999.1</v>
      </c>
      <c r="N89" s="15">
        <v>11199.28</v>
      </c>
      <c r="O89" s="17">
        <v>0</v>
      </c>
      <c r="P89" s="17">
        <f t="shared" si="11"/>
        <v>11199.28</v>
      </c>
      <c r="Q89" s="15"/>
    </row>
    <row r="90" s="1" customFormat="1" ht="21.75" customHeight="1" spans="1:17">
      <c r="A90" s="15">
        <v>88</v>
      </c>
      <c r="B90" s="15">
        <v>909</v>
      </c>
      <c r="C90" s="16" t="s">
        <v>115</v>
      </c>
      <c r="D90" s="15">
        <v>55.76</v>
      </c>
      <c r="E90" s="15">
        <v>7.3</v>
      </c>
      <c r="F90" s="15">
        <f t="shared" si="9"/>
        <v>63.06</v>
      </c>
      <c r="G90" s="12">
        <v>20241011</v>
      </c>
      <c r="H90" s="14">
        <v>45839</v>
      </c>
      <c r="I90" s="14">
        <v>46022</v>
      </c>
      <c r="J90" s="12">
        <f t="shared" si="10"/>
        <v>184</v>
      </c>
      <c r="K90" s="15">
        <v>1.6</v>
      </c>
      <c r="L90" s="15">
        <v>18262.18</v>
      </c>
      <c r="M90" s="15">
        <f t="shared" si="12"/>
        <v>18564.86</v>
      </c>
      <c r="N90" s="15">
        <v>14851.89</v>
      </c>
      <c r="O90" s="17">
        <v>100</v>
      </c>
      <c r="P90" s="17">
        <f t="shared" si="11"/>
        <v>14951.89</v>
      </c>
      <c r="Q90" s="15"/>
    </row>
    <row r="91" s="1" customFormat="1" ht="21.75" customHeight="1" spans="1:17">
      <c r="A91" s="15">
        <v>89</v>
      </c>
      <c r="B91" s="15">
        <v>910</v>
      </c>
      <c r="C91" s="16" t="s">
        <v>116</v>
      </c>
      <c r="D91" s="15">
        <v>48.84</v>
      </c>
      <c r="E91" s="15">
        <v>6.39</v>
      </c>
      <c r="F91" s="15">
        <f t="shared" si="9"/>
        <v>55.23</v>
      </c>
      <c r="G91" s="12">
        <v>20230605</v>
      </c>
      <c r="H91" s="14">
        <v>45839</v>
      </c>
      <c r="I91" s="14">
        <v>46022</v>
      </c>
      <c r="J91" s="12">
        <f t="shared" si="10"/>
        <v>184</v>
      </c>
      <c r="K91" s="15">
        <v>1.6</v>
      </c>
      <c r="L91" s="15">
        <v>15994.61</v>
      </c>
      <c r="M91" s="15">
        <f t="shared" si="12"/>
        <v>16259.71</v>
      </c>
      <c r="N91" s="15">
        <v>13007.77</v>
      </c>
      <c r="O91" s="17">
        <v>100</v>
      </c>
      <c r="P91" s="17">
        <f t="shared" si="11"/>
        <v>13107.77</v>
      </c>
      <c r="Q91" s="15"/>
    </row>
    <row r="92" s="1" customFormat="1" ht="21.75" customHeight="1" spans="1:17">
      <c r="A92" s="15">
        <v>90</v>
      </c>
      <c r="B92" s="15">
        <v>911</v>
      </c>
      <c r="C92" s="16" t="s">
        <v>117</v>
      </c>
      <c r="D92" s="15">
        <v>40.06</v>
      </c>
      <c r="E92" s="15">
        <v>5.25</v>
      </c>
      <c r="F92" s="15">
        <f t="shared" si="9"/>
        <v>45.31</v>
      </c>
      <c r="G92" s="12">
        <v>20240815</v>
      </c>
      <c r="H92" s="14">
        <v>45839</v>
      </c>
      <c r="I92" s="14">
        <v>46022</v>
      </c>
      <c r="J92" s="12">
        <f t="shared" si="10"/>
        <v>184</v>
      </c>
      <c r="K92" s="15">
        <v>1.6</v>
      </c>
      <c r="L92" s="15">
        <v>13121.78</v>
      </c>
      <c r="M92" s="15">
        <f t="shared" si="12"/>
        <v>13339.26</v>
      </c>
      <c r="N92" s="15">
        <v>10671.41</v>
      </c>
      <c r="O92" s="17">
        <v>100</v>
      </c>
      <c r="P92" s="17">
        <f t="shared" si="11"/>
        <v>10771.41</v>
      </c>
      <c r="Q92" s="15"/>
    </row>
    <row r="93" s="1" customFormat="1" ht="21.75" customHeight="1" spans="1:17">
      <c r="A93" s="15">
        <v>91</v>
      </c>
      <c r="B93" s="15">
        <v>1001</v>
      </c>
      <c r="C93" s="15" t="s">
        <v>118</v>
      </c>
      <c r="D93" s="15">
        <v>56.93</v>
      </c>
      <c r="E93" s="15">
        <v>7.45</v>
      </c>
      <c r="F93" s="15">
        <f t="shared" si="9"/>
        <v>64.38</v>
      </c>
      <c r="G93" s="12">
        <v>20250807</v>
      </c>
      <c r="H93" s="14">
        <v>45876</v>
      </c>
      <c r="I93" s="14">
        <v>46022</v>
      </c>
      <c r="J93" s="12">
        <f t="shared" si="10"/>
        <v>147</v>
      </c>
      <c r="K93" s="15">
        <v>1.6</v>
      </c>
      <c r="L93" s="15">
        <v>16687.29</v>
      </c>
      <c r="M93" s="15">
        <f t="shared" si="12"/>
        <v>15142.18</v>
      </c>
      <c r="N93" s="15">
        <v>12113.74</v>
      </c>
      <c r="O93" s="17">
        <v>0</v>
      </c>
      <c r="P93" s="17">
        <f t="shared" si="11"/>
        <v>12113.74</v>
      </c>
      <c r="Q93" s="15"/>
    </row>
    <row r="94" s="1" customFormat="1" ht="21.75" customHeight="1" spans="1:17">
      <c r="A94" s="15">
        <v>92</v>
      </c>
      <c r="B94" s="15">
        <v>1002</v>
      </c>
      <c r="C94" s="16" t="s">
        <v>119</v>
      </c>
      <c r="D94" s="15">
        <v>53.58</v>
      </c>
      <c r="E94" s="15">
        <v>7.01</v>
      </c>
      <c r="F94" s="15">
        <f t="shared" si="9"/>
        <v>60.59</v>
      </c>
      <c r="G94" s="12">
        <v>20241213</v>
      </c>
      <c r="H94" s="14">
        <v>45839</v>
      </c>
      <c r="I94" s="14">
        <v>46022</v>
      </c>
      <c r="J94" s="12">
        <f t="shared" si="10"/>
        <v>184</v>
      </c>
      <c r="K94" s="15">
        <v>1.6</v>
      </c>
      <c r="L94" s="15">
        <v>17546.86</v>
      </c>
      <c r="M94" s="15">
        <f t="shared" si="12"/>
        <v>17837.7</v>
      </c>
      <c r="N94" s="15">
        <v>14270.16</v>
      </c>
      <c r="O94" s="17">
        <v>100</v>
      </c>
      <c r="P94" s="17">
        <f t="shared" si="11"/>
        <v>14370.16</v>
      </c>
      <c r="Q94" s="15"/>
    </row>
    <row r="95" s="1" customFormat="1" ht="21.75" customHeight="1" spans="1:17">
      <c r="A95" s="15">
        <v>93</v>
      </c>
      <c r="B95" s="15">
        <v>1003</v>
      </c>
      <c r="C95" s="16" t="s">
        <v>120</v>
      </c>
      <c r="D95" s="15">
        <v>49.57</v>
      </c>
      <c r="E95" s="15">
        <v>6.49</v>
      </c>
      <c r="F95" s="15">
        <f t="shared" si="9"/>
        <v>56.06</v>
      </c>
      <c r="G95" s="12">
        <v>20250228</v>
      </c>
      <c r="H95" s="14">
        <v>45839</v>
      </c>
      <c r="I95" s="14">
        <v>46022</v>
      </c>
      <c r="J95" s="12">
        <f t="shared" si="10"/>
        <v>184</v>
      </c>
      <c r="K95" s="15">
        <v>1.6</v>
      </c>
      <c r="L95" s="15">
        <v>15965.89</v>
      </c>
      <c r="M95" s="15">
        <f t="shared" si="12"/>
        <v>16504.06</v>
      </c>
      <c r="N95" s="15">
        <v>13203.25</v>
      </c>
      <c r="O95" s="17">
        <v>100</v>
      </c>
      <c r="P95" s="17">
        <f t="shared" si="11"/>
        <v>13303.25</v>
      </c>
      <c r="Q95" s="15"/>
    </row>
    <row r="96" s="1" customFormat="1" ht="21.75" customHeight="1" spans="1:17">
      <c r="A96" s="15">
        <v>94</v>
      </c>
      <c r="B96" s="15">
        <v>1004</v>
      </c>
      <c r="C96" s="16" t="s">
        <v>121</v>
      </c>
      <c r="D96" s="15">
        <v>39.79</v>
      </c>
      <c r="E96" s="15">
        <v>5.21</v>
      </c>
      <c r="F96" s="15">
        <f t="shared" si="9"/>
        <v>45</v>
      </c>
      <c r="G96" s="12">
        <v>20250430</v>
      </c>
      <c r="H96" s="14">
        <v>45839</v>
      </c>
      <c r="I96" s="14">
        <v>46022</v>
      </c>
      <c r="J96" s="12">
        <f t="shared" si="10"/>
        <v>184</v>
      </c>
      <c r="K96" s="15">
        <v>1.6</v>
      </c>
      <c r="L96" s="15">
        <v>12960</v>
      </c>
      <c r="M96" s="15">
        <f t="shared" si="12"/>
        <v>13248</v>
      </c>
      <c r="N96" s="15">
        <v>10598.4</v>
      </c>
      <c r="O96" s="17">
        <v>100</v>
      </c>
      <c r="P96" s="17">
        <f t="shared" si="11"/>
        <v>10698.4</v>
      </c>
      <c r="Q96" s="15"/>
    </row>
    <row r="97" s="1" customFormat="1" ht="21.75" customHeight="1" spans="1:17">
      <c r="A97" s="15">
        <v>95</v>
      </c>
      <c r="B97" s="15">
        <v>1005</v>
      </c>
      <c r="C97" s="16" t="s">
        <v>122</v>
      </c>
      <c r="D97" s="15">
        <v>74.86</v>
      </c>
      <c r="E97" s="15">
        <v>9.8</v>
      </c>
      <c r="F97" s="15">
        <f t="shared" si="9"/>
        <v>84.66</v>
      </c>
      <c r="G97" s="12">
        <v>20231108</v>
      </c>
      <c r="H97" s="14">
        <v>45839</v>
      </c>
      <c r="I97" s="14">
        <v>46022</v>
      </c>
      <c r="J97" s="12">
        <f t="shared" si="10"/>
        <v>184</v>
      </c>
      <c r="K97" s="15">
        <v>1.6</v>
      </c>
      <c r="L97" s="15">
        <v>24517.54</v>
      </c>
      <c r="M97" s="15">
        <f t="shared" si="12"/>
        <v>24923.9</v>
      </c>
      <c r="N97" s="15">
        <v>19939.12</v>
      </c>
      <c r="O97" s="17">
        <v>100</v>
      </c>
      <c r="P97" s="17">
        <f t="shared" si="11"/>
        <v>20039.12</v>
      </c>
      <c r="Q97" s="15"/>
    </row>
    <row r="98" s="1" customFormat="1" ht="21.75" customHeight="1" spans="1:17">
      <c r="A98" s="15">
        <v>96</v>
      </c>
      <c r="B98" s="15">
        <v>1006</v>
      </c>
      <c r="C98" s="16" t="s">
        <v>123</v>
      </c>
      <c r="D98" s="15">
        <v>48.87</v>
      </c>
      <c r="E98" s="15">
        <v>6.4</v>
      </c>
      <c r="F98" s="15">
        <f t="shared" si="9"/>
        <v>55.27</v>
      </c>
      <c r="G98" s="12">
        <v>20241213</v>
      </c>
      <c r="H98" s="14">
        <v>45839</v>
      </c>
      <c r="I98" s="14">
        <v>46022</v>
      </c>
      <c r="J98" s="12">
        <f t="shared" si="10"/>
        <v>184</v>
      </c>
      <c r="K98" s="15">
        <v>1.6</v>
      </c>
      <c r="L98" s="15">
        <v>16006.19</v>
      </c>
      <c r="M98" s="15">
        <f t="shared" si="12"/>
        <v>16271.49</v>
      </c>
      <c r="N98" s="15">
        <v>13017.19</v>
      </c>
      <c r="O98" s="17">
        <v>100</v>
      </c>
      <c r="P98" s="17">
        <f t="shared" si="11"/>
        <v>13117.19</v>
      </c>
      <c r="Q98" s="15"/>
    </row>
    <row r="99" s="1" customFormat="1" ht="21.75" customHeight="1" spans="1:17">
      <c r="A99" s="15">
        <v>97</v>
      </c>
      <c r="B99" s="15">
        <v>1007</v>
      </c>
      <c r="C99" s="15" t="s">
        <v>124</v>
      </c>
      <c r="D99" s="15">
        <v>52.63</v>
      </c>
      <c r="E99" s="15">
        <v>6.89</v>
      </c>
      <c r="F99" s="15">
        <f t="shared" si="9"/>
        <v>59.52</v>
      </c>
      <c r="G99" s="12">
        <v>20221020</v>
      </c>
      <c r="H99" s="14">
        <v>45839</v>
      </c>
      <c r="I99" s="14">
        <v>45901</v>
      </c>
      <c r="J99" s="12">
        <f t="shared" si="10"/>
        <v>63</v>
      </c>
      <c r="K99" s="15">
        <v>1.6</v>
      </c>
      <c r="L99" s="20">
        <v>17236.99</v>
      </c>
      <c r="M99" s="15">
        <f t="shared" si="12"/>
        <v>5999.62</v>
      </c>
      <c r="N99" s="15">
        <v>4799.7</v>
      </c>
      <c r="O99" s="17">
        <v>0</v>
      </c>
      <c r="P99" s="17">
        <f t="shared" si="11"/>
        <v>4799.7</v>
      </c>
      <c r="Q99" s="15" t="s">
        <v>76</v>
      </c>
    </row>
    <row r="100" s="1" customFormat="1" ht="21.75" customHeight="1" spans="1:17">
      <c r="A100" s="15">
        <v>98</v>
      </c>
      <c r="B100" s="15">
        <v>1007</v>
      </c>
      <c r="C100" s="15" t="s">
        <v>125</v>
      </c>
      <c r="D100" s="15">
        <v>52.63</v>
      </c>
      <c r="E100" s="15">
        <v>6.89</v>
      </c>
      <c r="F100" s="15">
        <f t="shared" si="9"/>
        <v>59.52</v>
      </c>
      <c r="G100" s="12">
        <v>20250909</v>
      </c>
      <c r="H100" s="14">
        <v>45909</v>
      </c>
      <c r="I100" s="14">
        <v>46022</v>
      </c>
      <c r="J100" s="12">
        <f t="shared" si="10"/>
        <v>114</v>
      </c>
      <c r="K100" s="15">
        <v>1.6</v>
      </c>
      <c r="L100" s="19"/>
      <c r="M100" s="15">
        <f t="shared" si="12"/>
        <v>10856.45</v>
      </c>
      <c r="N100" s="15">
        <v>8685.16</v>
      </c>
      <c r="O100" s="17">
        <v>0</v>
      </c>
      <c r="P100" s="17">
        <f t="shared" si="11"/>
        <v>8685.16</v>
      </c>
      <c r="Q100" s="15"/>
    </row>
    <row r="101" s="1" customFormat="1" ht="21.75" customHeight="1" spans="1:17">
      <c r="A101" s="15">
        <v>99</v>
      </c>
      <c r="B101" s="15">
        <v>1008</v>
      </c>
      <c r="C101" s="16" t="s">
        <v>126</v>
      </c>
      <c r="D101" s="15">
        <v>52.63</v>
      </c>
      <c r="E101" s="15">
        <v>6.89</v>
      </c>
      <c r="F101" s="15">
        <f t="shared" si="9"/>
        <v>59.52</v>
      </c>
      <c r="G101" s="12">
        <v>20231121</v>
      </c>
      <c r="H101" s="14">
        <v>45839</v>
      </c>
      <c r="I101" s="14">
        <v>46022</v>
      </c>
      <c r="J101" s="12">
        <f t="shared" si="10"/>
        <v>184</v>
      </c>
      <c r="K101" s="15">
        <v>1.6</v>
      </c>
      <c r="L101" s="15">
        <v>17236.99</v>
      </c>
      <c r="M101" s="15">
        <f t="shared" si="12"/>
        <v>17522.69</v>
      </c>
      <c r="N101" s="15">
        <v>14018.15</v>
      </c>
      <c r="O101" s="17">
        <v>100</v>
      </c>
      <c r="P101" s="17">
        <f t="shared" si="11"/>
        <v>14118.15</v>
      </c>
      <c r="Q101" s="15"/>
    </row>
    <row r="102" s="1" customFormat="1" ht="21.75" customHeight="1" spans="1:17">
      <c r="A102" s="15">
        <v>100</v>
      </c>
      <c r="B102" s="15">
        <v>1009</v>
      </c>
      <c r="C102" s="16" t="s">
        <v>127</v>
      </c>
      <c r="D102" s="15">
        <v>55.76</v>
      </c>
      <c r="E102" s="15">
        <v>7.3</v>
      </c>
      <c r="F102" s="15">
        <f t="shared" si="9"/>
        <v>63.06</v>
      </c>
      <c r="G102" s="12">
        <v>20240416</v>
      </c>
      <c r="H102" s="14">
        <v>45839</v>
      </c>
      <c r="I102" s="14">
        <v>46022</v>
      </c>
      <c r="J102" s="12">
        <f t="shared" si="10"/>
        <v>184</v>
      </c>
      <c r="K102" s="15">
        <v>1.6</v>
      </c>
      <c r="L102" s="15">
        <v>18262.18</v>
      </c>
      <c r="M102" s="15">
        <f t="shared" si="12"/>
        <v>18564.86</v>
      </c>
      <c r="N102" s="15">
        <v>14851.89</v>
      </c>
      <c r="O102" s="17">
        <v>100</v>
      </c>
      <c r="P102" s="17">
        <f t="shared" si="11"/>
        <v>14951.89</v>
      </c>
      <c r="Q102" s="15"/>
    </row>
    <row r="103" s="1" customFormat="1" ht="21.75" customHeight="1" spans="1:17">
      <c r="A103" s="15">
        <v>101</v>
      </c>
      <c r="B103" s="15">
        <v>1010</v>
      </c>
      <c r="C103" s="16" t="s">
        <v>128</v>
      </c>
      <c r="D103" s="15">
        <v>48.84</v>
      </c>
      <c r="E103" s="15">
        <v>6.39</v>
      </c>
      <c r="F103" s="15">
        <f t="shared" si="9"/>
        <v>55.23</v>
      </c>
      <c r="G103" s="12">
        <v>20240726</v>
      </c>
      <c r="H103" s="14">
        <v>45839</v>
      </c>
      <c r="I103" s="14">
        <v>46022</v>
      </c>
      <c r="J103" s="12">
        <f t="shared" si="10"/>
        <v>184</v>
      </c>
      <c r="K103" s="15">
        <v>1.6</v>
      </c>
      <c r="L103" s="15">
        <v>15994.61</v>
      </c>
      <c r="M103" s="15">
        <f t="shared" si="12"/>
        <v>16259.71</v>
      </c>
      <c r="N103" s="15">
        <v>13007.77</v>
      </c>
      <c r="O103" s="17">
        <v>100</v>
      </c>
      <c r="P103" s="17">
        <f t="shared" si="11"/>
        <v>13107.77</v>
      </c>
      <c r="Q103" s="15"/>
    </row>
    <row r="104" s="1" customFormat="1" ht="21.75" customHeight="1" spans="1:17">
      <c r="A104" s="15">
        <v>102</v>
      </c>
      <c r="B104" s="15">
        <v>1011</v>
      </c>
      <c r="C104" s="16" t="s">
        <v>129</v>
      </c>
      <c r="D104" s="15">
        <v>40.06</v>
      </c>
      <c r="E104" s="15">
        <v>5.25</v>
      </c>
      <c r="F104" s="15">
        <f t="shared" si="9"/>
        <v>45.31</v>
      </c>
      <c r="G104" s="12">
        <v>20241012</v>
      </c>
      <c r="H104" s="14">
        <v>45839</v>
      </c>
      <c r="I104" s="14">
        <v>46022</v>
      </c>
      <c r="J104" s="12">
        <f t="shared" si="10"/>
        <v>184</v>
      </c>
      <c r="K104" s="15">
        <v>1.6</v>
      </c>
      <c r="L104" s="15">
        <v>13121.78</v>
      </c>
      <c r="M104" s="15">
        <f t="shared" si="12"/>
        <v>13339.26</v>
      </c>
      <c r="N104" s="15">
        <v>10671.41</v>
      </c>
      <c r="O104" s="17">
        <v>100</v>
      </c>
      <c r="P104" s="17">
        <f t="shared" si="11"/>
        <v>10771.41</v>
      </c>
      <c r="Q104" s="15"/>
    </row>
    <row r="105" s="1" customFormat="1" ht="21.75" customHeight="1" spans="1:17">
      <c r="A105" s="15">
        <v>103</v>
      </c>
      <c r="B105" s="15">
        <v>1101</v>
      </c>
      <c r="C105" s="15" t="s">
        <v>130</v>
      </c>
      <c r="D105" s="15">
        <v>56.93</v>
      </c>
      <c r="E105" s="15">
        <v>7.45</v>
      </c>
      <c r="F105" s="15">
        <f t="shared" si="9"/>
        <v>64.38</v>
      </c>
      <c r="G105" s="12">
        <v>20241213</v>
      </c>
      <c r="H105" s="14">
        <v>45839</v>
      </c>
      <c r="I105" s="14">
        <v>45928</v>
      </c>
      <c r="J105" s="12">
        <f t="shared" si="10"/>
        <v>90</v>
      </c>
      <c r="K105" s="15">
        <v>1.6</v>
      </c>
      <c r="L105" s="18">
        <v>18644.45</v>
      </c>
      <c r="M105" s="15">
        <f t="shared" si="12"/>
        <v>9270.72</v>
      </c>
      <c r="N105" s="15">
        <v>7416.58</v>
      </c>
      <c r="O105" s="17">
        <v>0</v>
      </c>
      <c r="P105" s="17">
        <f t="shared" si="11"/>
        <v>7416.58</v>
      </c>
      <c r="Q105" s="15" t="s">
        <v>131</v>
      </c>
    </row>
    <row r="106" s="1" customFormat="1" ht="21.75" customHeight="1" spans="1:17">
      <c r="A106" s="15">
        <v>104</v>
      </c>
      <c r="B106" s="15">
        <v>1101</v>
      </c>
      <c r="C106" s="15" t="s">
        <v>132</v>
      </c>
      <c r="D106" s="15">
        <v>56.93</v>
      </c>
      <c r="E106" s="15">
        <v>7.45</v>
      </c>
      <c r="F106" s="15">
        <f t="shared" si="9"/>
        <v>64.38</v>
      </c>
      <c r="G106" s="12">
        <v>20251020</v>
      </c>
      <c r="H106" s="14">
        <v>45950</v>
      </c>
      <c r="I106" s="14">
        <v>46022</v>
      </c>
      <c r="J106" s="12">
        <f t="shared" si="10"/>
        <v>73</v>
      </c>
      <c r="K106" s="15">
        <v>1.6</v>
      </c>
      <c r="L106" s="19"/>
      <c r="M106" s="15">
        <f t="shared" si="12"/>
        <v>7519.58</v>
      </c>
      <c r="N106" s="15">
        <v>6015.66</v>
      </c>
      <c r="O106" s="17">
        <v>0</v>
      </c>
      <c r="P106" s="17">
        <f t="shared" si="11"/>
        <v>6015.66</v>
      </c>
      <c r="Q106" s="15"/>
    </row>
    <row r="107" s="1" customFormat="1" ht="21.75" customHeight="1" spans="1:17">
      <c r="A107" s="15">
        <v>105</v>
      </c>
      <c r="B107" s="15">
        <v>1102</v>
      </c>
      <c r="C107" s="16" t="s">
        <v>133</v>
      </c>
      <c r="D107" s="15">
        <v>53.58</v>
      </c>
      <c r="E107" s="15">
        <v>7.01</v>
      </c>
      <c r="F107" s="15">
        <f t="shared" si="9"/>
        <v>60.59</v>
      </c>
      <c r="G107" s="15">
        <v>20250612</v>
      </c>
      <c r="H107" s="14">
        <v>45839</v>
      </c>
      <c r="I107" s="14">
        <v>46022</v>
      </c>
      <c r="J107" s="12">
        <f t="shared" si="10"/>
        <v>184</v>
      </c>
      <c r="K107" s="15">
        <v>1.6</v>
      </c>
      <c r="L107" s="15">
        <v>17449.92</v>
      </c>
      <c r="M107" s="15">
        <f t="shared" si="12"/>
        <v>17837.7</v>
      </c>
      <c r="N107" s="15">
        <v>14270.16</v>
      </c>
      <c r="O107" s="17">
        <v>100</v>
      </c>
      <c r="P107" s="17">
        <f t="shared" si="11"/>
        <v>14370.16</v>
      </c>
      <c r="Q107" s="15"/>
    </row>
    <row r="108" s="1" customFormat="1" ht="21.75" customHeight="1" spans="1:17">
      <c r="A108" s="15">
        <v>106</v>
      </c>
      <c r="B108" s="15">
        <v>1103</v>
      </c>
      <c r="C108" s="16" t="s">
        <v>134</v>
      </c>
      <c r="D108" s="15">
        <v>49.57</v>
      </c>
      <c r="E108" s="15">
        <v>6.49</v>
      </c>
      <c r="F108" s="15">
        <f t="shared" si="9"/>
        <v>56.06</v>
      </c>
      <c r="G108" s="12">
        <v>20240417</v>
      </c>
      <c r="H108" s="14">
        <v>45839</v>
      </c>
      <c r="I108" s="14">
        <v>46022</v>
      </c>
      <c r="J108" s="12">
        <f t="shared" si="10"/>
        <v>184</v>
      </c>
      <c r="K108" s="15">
        <v>1.6</v>
      </c>
      <c r="L108" s="15">
        <v>16234.98</v>
      </c>
      <c r="M108" s="15">
        <f t="shared" si="12"/>
        <v>16504.06</v>
      </c>
      <c r="N108" s="15">
        <v>13203.25</v>
      </c>
      <c r="O108" s="17">
        <v>100</v>
      </c>
      <c r="P108" s="17">
        <f t="shared" si="11"/>
        <v>13303.25</v>
      </c>
      <c r="Q108" s="15"/>
    </row>
    <row r="109" s="1" customFormat="1" ht="21.75" customHeight="1" spans="1:17">
      <c r="A109" s="15">
        <v>107</v>
      </c>
      <c r="B109" s="15">
        <v>1104</v>
      </c>
      <c r="C109" s="16" t="s">
        <v>135</v>
      </c>
      <c r="D109" s="15">
        <v>39.79</v>
      </c>
      <c r="E109" s="15">
        <v>5.21</v>
      </c>
      <c r="F109" s="15">
        <f t="shared" si="9"/>
        <v>45</v>
      </c>
      <c r="G109" s="12">
        <v>20230511</v>
      </c>
      <c r="H109" s="14">
        <v>45839</v>
      </c>
      <c r="I109" s="14">
        <v>46022</v>
      </c>
      <c r="J109" s="12">
        <f t="shared" si="10"/>
        <v>184</v>
      </c>
      <c r="K109" s="15">
        <v>1.6</v>
      </c>
      <c r="L109" s="15">
        <v>13032</v>
      </c>
      <c r="M109" s="15">
        <f t="shared" si="12"/>
        <v>13248</v>
      </c>
      <c r="N109" s="15">
        <v>10598.4</v>
      </c>
      <c r="O109" s="17">
        <v>100</v>
      </c>
      <c r="P109" s="17">
        <f t="shared" si="11"/>
        <v>10698.4</v>
      </c>
      <c r="Q109" s="15"/>
    </row>
    <row r="110" s="1" customFormat="1" ht="21.75" customHeight="1" spans="1:17">
      <c r="A110" s="15">
        <v>108</v>
      </c>
      <c r="B110" s="15">
        <v>1105</v>
      </c>
      <c r="C110" s="16" t="s">
        <v>136</v>
      </c>
      <c r="D110" s="15">
        <v>74.86</v>
      </c>
      <c r="E110" s="15">
        <v>9.8</v>
      </c>
      <c r="F110" s="15">
        <f t="shared" si="9"/>
        <v>84.66</v>
      </c>
      <c r="G110" s="12">
        <v>20241012</v>
      </c>
      <c r="H110" s="14">
        <v>45839</v>
      </c>
      <c r="I110" s="14">
        <v>46022</v>
      </c>
      <c r="J110" s="12">
        <f t="shared" si="10"/>
        <v>184</v>
      </c>
      <c r="K110" s="15">
        <v>1.6</v>
      </c>
      <c r="L110" s="15">
        <v>24517.54</v>
      </c>
      <c r="M110" s="15">
        <f t="shared" si="12"/>
        <v>24923.9</v>
      </c>
      <c r="N110" s="15">
        <v>19939.12</v>
      </c>
      <c r="O110" s="17">
        <v>100</v>
      </c>
      <c r="P110" s="17">
        <f t="shared" si="11"/>
        <v>20039.12</v>
      </c>
      <c r="Q110" s="15"/>
    </row>
    <row r="111" s="1" customFormat="1" ht="21.75" customHeight="1" spans="1:17">
      <c r="A111" s="15">
        <v>109</v>
      </c>
      <c r="B111" s="15">
        <v>1106</v>
      </c>
      <c r="C111" s="16" t="s">
        <v>137</v>
      </c>
      <c r="D111" s="15">
        <v>48.87</v>
      </c>
      <c r="E111" s="15">
        <v>6.4</v>
      </c>
      <c r="F111" s="15">
        <f t="shared" si="9"/>
        <v>55.27</v>
      </c>
      <c r="G111" s="12">
        <v>20241017</v>
      </c>
      <c r="H111" s="14">
        <v>45839</v>
      </c>
      <c r="I111" s="14">
        <v>46022</v>
      </c>
      <c r="J111" s="12">
        <f t="shared" si="10"/>
        <v>184</v>
      </c>
      <c r="K111" s="15">
        <v>1.6</v>
      </c>
      <c r="L111" s="15">
        <v>16006.19</v>
      </c>
      <c r="M111" s="15">
        <f t="shared" si="12"/>
        <v>16271.49</v>
      </c>
      <c r="N111" s="15">
        <v>13017.19</v>
      </c>
      <c r="O111" s="17">
        <v>100</v>
      </c>
      <c r="P111" s="17">
        <f t="shared" si="11"/>
        <v>13117.19</v>
      </c>
      <c r="Q111" s="15"/>
    </row>
    <row r="112" s="1" customFormat="1" ht="21.75" customHeight="1" spans="1:17">
      <c r="A112" s="15">
        <v>110</v>
      </c>
      <c r="B112" s="15">
        <v>1107</v>
      </c>
      <c r="C112" s="16" t="s">
        <v>138</v>
      </c>
      <c r="D112" s="15">
        <v>52.63</v>
      </c>
      <c r="E112" s="15">
        <v>6.89</v>
      </c>
      <c r="F112" s="15">
        <f t="shared" si="9"/>
        <v>59.52</v>
      </c>
      <c r="G112" s="12">
        <v>20250430</v>
      </c>
      <c r="H112" s="14">
        <v>45839</v>
      </c>
      <c r="I112" s="14">
        <v>46022</v>
      </c>
      <c r="J112" s="12">
        <f t="shared" si="10"/>
        <v>184</v>
      </c>
      <c r="K112" s="15">
        <v>1.6</v>
      </c>
      <c r="L112" s="15">
        <v>16094.2</v>
      </c>
      <c r="M112" s="15">
        <f t="shared" si="12"/>
        <v>17522.69</v>
      </c>
      <c r="N112" s="15">
        <v>14018.15</v>
      </c>
      <c r="O112" s="17">
        <v>100</v>
      </c>
      <c r="P112" s="17">
        <f t="shared" si="11"/>
        <v>14118.15</v>
      </c>
      <c r="Q112" s="15"/>
    </row>
    <row r="113" s="1" customFormat="1" ht="21.75" customHeight="1" spans="1:17">
      <c r="A113" s="15">
        <v>111</v>
      </c>
      <c r="B113" s="15">
        <v>1108</v>
      </c>
      <c r="C113" s="16" t="s">
        <v>139</v>
      </c>
      <c r="D113" s="15">
        <v>52.63</v>
      </c>
      <c r="E113" s="15">
        <v>6.89</v>
      </c>
      <c r="F113" s="15">
        <f t="shared" si="9"/>
        <v>59.52</v>
      </c>
      <c r="G113" s="12">
        <v>20230905</v>
      </c>
      <c r="H113" s="14">
        <v>45839</v>
      </c>
      <c r="I113" s="14">
        <v>46022</v>
      </c>
      <c r="J113" s="12">
        <f t="shared" si="10"/>
        <v>184</v>
      </c>
      <c r="K113" s="15">
        <v>1.6</v>
      </c>
      <c r="L113" s="15">
        <v>17236.99</v>
      </c>
      <c r="M113" s="15">
        <f t="shared" si="12"/>
        <v>17522.69</v>
      </c>
      <c r="N113" s="15">
        <v>14018.15</v>
      </c>
      <c r="O113" s="17">
        <v>100</v>
      </c>
      <c r="P113" s="17">
        <f t="shared" si="11"/>
        <v>14118.15</v>
      </c>
      <c r="Q113" s="15"/>
    </row>
    <row r="114" s="1" customFormat="1" ht="21.75" customHeight="1" spans="1:17">
      <c r="A114" s="15">
        <v>112</v>
      </c>
      <c r="B114" s="15">
        <v>1109</v>
      </c>
      <c r="C114" s="16" t="s">
        <v>140</v>
      </c>
      <c r="D114" s="15">
        <v>55.76</v>
      </c>
      <c r="E114" s="15">
        <v>7.3</v>
      </c>
      <c r="F114" s="15">
        <f t="shared" si="9"/>
        <v>63.06</v>
      </c>
      <c r="G114" s="12">
        <v>20241122</v>
      </c>
      <c r="H114" s="14">
        <v>45839</v>
      </c>
      <c r="I114" s="14">
        <v>46022</v>
      </c>
      <c r="J114" s="12">
        <f t="shared" si="10"/>
        <v>184</v>
      </c>
      <c r="K114" s="15">
        <v>1.6</v>
      </c>
      <c r="L114" s="15">
        <v>18262.18</v>
      </c>
      <c r="M114" s="15">
        <f t="shared" si="12"/>
        <v>18564.86</v>
      </c>
      <c r="N114" s="15">
        <v>14851.89</v>
      </c>
      <c r="O114" s="17">
        <v>100</v>
      </c>
      <c r="P114" s="17">
        <f t="shared" si="11"/>
        <v>14951.89</v>
      </c>
      <c r="Q114" s="15"/>
    </row>
    <row r="115" s="1" customFormat="1" ht="21.75" customHeight="1" spans="1:17">
      <c r="A115" s="15">
        <v>113</v>
      </c>
      <c r="B115" s="15">
        <v>1110</v>
      </c>
      <c r="C115" s="15" t="s">
        <v>141</v>
      </c>
      <c r="D115" s="15">
        <v>48.84</v>
      </c>
      <c r="E115" s="15">
        <v>6.39</v>
      </c>
      <c r="F115" s="15">
        <f t="shared" si="9"/>
        <v>55.23</v>
      </c>
      <c r="G115" s="12">
        <v>20241122</v>
      </c>
      <c r="H115" s="14">
        <v>45839</v>
      </c>
      <c r="I115" s="14">
        <v>45869</v>
      </c>
      <c r="J115" s="12">
        <f t="shared" si="10"/>
        <v>31</v>
      </c>
      <c r="K115" s="15">
        <v>1.6</v>
      </c>
      <c r="L115" s="20">
        <v>15994.61</v>
      </c>
      <c r="M115" s="15">
        <f t="shared" si="12"/>
        <v>2739.41</v>
      </c>
      <c r="N115" s="15">
        <v>2191.53</v>
      </c>
      <c r="O115" s="17">
        <v>0</v>
      </c>
      <c r="P115" s="17">
        <f t="shared" si="11"/>
        <v>2191.53</v>
      </c>
      <c r="Q115" s="15" t="s">
        <v>26</v>
      </c>
    </row>
    <row r="116" s="1" customFormat="1" ht="21.75" customHeight="1" spans="1:17">
      <c r="A116" s="15">
        <v>114</v>
      </c>
      <c r="B116" s="15">
        <v>1110</v>
      </c>
      <c r="C116" s="15" t="s">
        <v>142</v>
      </c>
      <c r="D116" s="15">
        <v>48.84</v>
      </c>
      <c r="E116" s="15">
        <v>6.39</v>
      </c>
      <c r="F116" s="15">
        <f t="shared" si="9"/>
        <v>55.23</v>
      </c>
      <c r="G116" s="12">
        <v>20250924</v>
      </c>
      <c r="H116" s="14">
        <v>45924</v>
      </c>
      <c r="I116" s="14">
        <v>46022</v>
      </c>
      <c r="J116" s="12">
        <f t="shared" si="10"/>
        <v>99</v>
      </c>
      <c r="K116" s="15">
        <v>1.6</v>
      </c>
      <c r="L116" s="21"/>
      <c r="M116" s="15">
        <f t="shared" si="12"/>
        <v>8748.43</v>
      </c>
      <c r="N116" s="15">
        <v>6998.74</v>
      </c>
      <c r="O116" s="17">
        <v>0</v>
      </c>
      <c r="P116" s="17">
        <f t="shared" si="11"/>
        <v>6998.74</v>
      </c>
      <c r="Q116" s="15"/>
    </row>
    <row r="117" s="1" customFormat="1" ht="21.75" customHeight="1" spans="1:17">
      <c r="A117" s="15">
        <v>115</v>
      </c>
      <c r="B117" s="15">
        <v>1111</v>
      </c>
      <c r="C117" s="16" t="s">
        <v>143</v>
      </c>
      <c r="D117" s="15">
        <v>40.06</v>
      </c>
      <c r="E117" s="15">
        <v>5.25</v>
      </c>
      <c r="F117" s="15">
        <f t="shared" si="9"/>
        <v>45.31</v>
      </c>
      <c r="G117" s="12">
        <v>20240725</v>
      </c>
      <c r="H117" s="14">
        <v>45839</v>
      </c>
      <c r="I117" s="14">
        <v>46022</v>
      </c>
      <c r="J117" s="12">
        <f t="shared" si="10"/>
        <v>184</v>
      </c>
      <c r="K117" s="15">
        <v>1.6</v>
      </c>
      <c r="L117" s="15">
        <v>13121.78</v>
      </c>
      <c r="M117" s="15">
        <f t="shared" si="12"/>
        <v>13339.26</v>
      </c>
      <c r="N117" s="15">
        <v>10671.41</v>
      </c>
      <c r="O117" s="17">
        <v>100</v>
      </c>
      <c r="P117" s="17">
        <f t="shared" si="11"/>
        <v>10771.41</v>
      </c>
      <c r="Q117" s="15"/>
    </row>
    <row r="118" s="1" customFormat="1" ht="21.75" customHeight="1" spans="1:17">
      <c r="A118" s="15">
        <v>116</v>
      </c>
      <c r="B118" s="15">
        <v>1201</v>
      </c>
      <c r="C118" s="16" t="s">
        <v>144</v>
      </c>
      <c r="D118" s="15">
        <v>56.93</v>
      </c>
      <c r="E118" s="15">
        <v>7.45</v>
      </c>
      <c r="F118" s="15">
        <f t="shared" si="9"/>
        <v>64.38</v>
      </c>
      <c r="G118" s="12">
        <v>20231208</v>
      </c>
      <c r="H118" s="14">
        <v>45839</v>
      </c>
      <c r="I118" s="14">
        <v>46022</v>
      </c>
      <c r="J118" s="12">
        <f t="shared" si="10"/>
        <v>184</v>
      </c>
      <c r="K118" s="15">
        <v>1.6</v>
      </c>
      <c r="L118" s="15">
        <v>18644.45</v>
      </c>
      <c r="M118" s="15">
        <f t="shared" si="12"/>
        <v>18953.47</v>
      </c>
      <c r="N118" s="15">
        <v>15162.78</v>
      </c>
      <c r="O118" s="17">
        <v>100</v>
      </c>
      <c r="P118" s="17">
        <f t="shared" si="11"/>
        <v>15262.78</v>
      </c>
      <c r="Q118" s="15"/>
    </row>
    <row r="119" s="1" customFormat="1" ht="21.75" customHeight="1" spans="1:17">
      <c r="A119" s="15">
        <v>117</v>
      </c>
      <c r="B119" s="15">
        <v>1202</v>
      </c>
      <c r="C119" s="16" t="s">
        <v>145</v>
      </c>
      <c r="D119" s="15">
        <v>53.58</v>
      </c>
      <c r="E119" s="15">
        <v>7.01</v>
      </c>
      <c r="F119" s="15">
        <f t="shared" si="9"/>
        <v>60.59</v>
      </c>
      <c r="G119" s="12">
        <v>20240418</v>
      </c>
      <c r="H119" s="14">
        <v>45839</v>
      </c>
      <c r="I119" s="14">
        <v>46022</v>
      </c>
      <c r="J119" s="12">
        <f t="shared" si="10"/>
        <v>184</v>
      </c>
      <c r="K119" s="15">
        <v>1.6</v>
      </c>
      <c r="L119" s="15">
        <v>17546.86</v>
      </c>
      <c r="M119" s="15">
        <f t="shared" si="12"/>
        <v>17837.7</v>
      </c>
      <c r="N119" s="15">
        <v>14270.16</v>
      </c>
      <c r="O119" s="17">
        <v>100</v>
      </c>
      <c r="P119" s="17">
        <f t="shared" si="11"/>
        <v>14370.16</v>
      </c>
      <c r="Q119" s="15"/>
    </row>
    <row r="120" s="1" customFormat="1" ht="21.75" customHeight="1" spans="1:17">
      <c r="A120" s="15">
        <v>118</v>
      </c>
      <c r="B120" s="15">
        <v>1203</v>
      </c>
      <c r="C120" s="15" t="s">
        <v>146</v>
      </c>
      <c r="D120" s="15">
        <v>49.57</v>
      </c>
      <c r="E120" s="15">
        <v>6.49</v>
      </c>
      <c r="F120" s="15">
        <f t="shared" si="9"/>
        <v>56.06</v>
      </c>
      <c r="G120" s="12">
        <v>20221021</v>
      </c>
      <c r="H120" s="14">
        <v>45839</v>
      </c>
      <c r="I120" s="14">
        <v>45901</v>
      </c>
      <c r="J120" s="12">
        <f t="shared" si="10"/>
        <v>63</v>
      </c>
      <c r="K120" s="15">
        <v>1.6</v>
      </c>
      <c r="L120" s="18">
        <v>16234.98</v>
      </c>
      <c r="M120" s="15">
        <f t="shared" si="12"/>
        <v>5650.85</v>
      </c>
      <c r="N120" s="15">
        <v>4520.68</v>
      </c>
      <c r="O120" s="17">
        <v>0</v>
      </c>
      <c r="P120" s="17">
        <f t="shared" si="11"/>
        <v>4520.68</v>
      </c>
      <c r="Q120" s="15" t="s">
        <v>76</v>
      </c>
    </row>
    <row r="121" s="1" customFormat="1" ht="21.75" customHeight="1" spans="1:17">
      <c r="A121" s="15">
        <v>119</v>
      </c>
      <c r="B121" s="15">
        <v>1203</v>
      </c>
      <c r="C121" s="15" t="s">
        <v>147</v>
      </c>
      <c r="D121" s="15">
        <v>49.57</v>
      </c>
      <c r="E121" s="15">
        <v>6.49</v>
      </c>
      <c r="F121" s="15">
        <f t="shared" si="9"/>
        <v>56.06</v>
      </c>
      <c r="G121" s="12">
        <v>20250908</v>
      </c>
      <c r="H121" s="14">
        <v>45908</v>
      </c>
      <c r="I121" s="14">
        <v>46022</v>
      </c>
      <c r="J121" s="12">
        <f t="shared" si="10"/>
        <v>115</v>
      </c>
      <c r="K121" s="15">
        <v>1.6</v>
      </c>
      <c r="L121" s="19"/>
      <c r="M121" s="15">
        <f t="shared" si="12"/>
        <v>10315.04</v>
      </c>
      <c r="N121" s="15">
        <v>8252.03</v>
      </c>
      <c r="O121" s="17">
        <v>0</v>
      </c>
      <c r="P121" s="17">
        <f t="shared" si="11"/>
        <v>8252.03</v>
      </c>
      <c r="Q121" s="15"/>
    </row>
    <row r="122" s="1" customFormat="1" ht="21.75" customHeight="1" spans="1:17">
      <c r="A122" s="15">
        <v>120</v>
      </c>
      <c r="B122" s="15">
        <v>1204</v>
      </c>
      <c r="C122" s="15" t="s">
        <v>148</v>
      </c>
      <c r="D122" s="15">
        <v>39.79</v>
      </c>
      <c r="E122" s="15">
        <v>5.21</v>
      </c>
      <c r="F122" s="15">
        <f t="shared" si="9"/>
        <v>45</v>
      </c>
      <c r="G122" s="12">
        <v>20241213</v>
      </c>
      <c r="H122" s="14">
        <v>45839</v>
      </c>
      <c r="I122" s="14">
        <v>45941</v>
      </c>
      <c r="J122" s="12">
        <f t="shared" si="10"/>
        <v>103</v>
      </c>
      <c r="K122" s="15">
        <v>1.6</v>
      </c>
      <c r="L122" s="18">
        <v>13032</v>
      </c>
      <c r="M122" s="15">
        <f t="shared" si="12"/>
        <v>7416</v>
      </c>
      <c r="N122" s="15">
        <v>5932.8</v>
      </c>
      <c r="O122" s="17">
        <v>0</v>
      </c>
      <c r="P122" s="17">
        <f t="shared" si="11"/>
        <v>5932.8</v>
      </c>
      <c r="Q122" s="15" t="s">
        <v>149</v>
      </c>
    </row>
    <row r="123" s="1" customFormat="1" ht="21.75" customHeight="1" spans="1:17">
      <c r="A123" s="15">
        <v>121</v>
      </c>
      <c r="B123" s="15">
        <v>1204</v>
      </c>
      <c r="C123" s="15" t="s">
        <v>150</v>
      </c>
      <c r="D123" s="15">
        <v>39.79</v>
      </c>
      <c r="E123" s="15">
        <v>5.21</v>
      </c>
      <c r="F123" s="15">
        <f t="shared" si="9"/>
        <v>45</v>
      </c>
      <c r="G123" s="12">
        <v>20251020</v>
      </c>
      <c r="H123" s="14">
        <v>45950</v>
      </c>
      <c r="I123" s="14">
        <v>46022</v>
      </c>
      <c r="J123" s="12">
        <f t="shared" si="10"/>
        <v>73</v>
      </c>
      <c r="K123" s="15">
        <v>1.6</v>
      </c>
      <c r="L123" s="19"/>
      <c r="M123" s="15">
        <f t="shared" si="12"/>
        <v>5256</v>
      </c>
      <c r="N123" s="15">
        <v>4204.8</v>
      </c>
      <c r="O123" s="17">
        <v>0</v>
      </c>
      <c r="P123" s="17">
        <f t="shared" si="11"/>
        <v>4204.8</v>
      </c>
      <c r="Q123" s="15"/>
    </row>
    <row r="124" s="1" customFormat="1" ht="21.75" customHeight="1" spans="1:17">
      <c r="A124" s="15">
        <v>122</v>
      </c>
      <c r="B124" s="15">
        <v>1205</v>
      </c>
      <c r="C124" s="16" t="s">
        <v>151</v>
      </c>
      <c r="D124" s="15" t="s">
        <v>152</v>
      </c>
      <c r="E124" s="15" t="s">
        <v>153</v>
      </c>
      <c r="F124" s="15">
        <f t="shared" si="9"/>
        <v>84.66</v>
      </c>
      <c r="G124" s="12">
        <v>20240815</v>
      </c>
      <c r="H124" s="14">
        <v>45839</v>
      </c>
      <c r="I124" s="14">
        <v>46022</v>
      </c>
      <c r="J124" s="12">
        <f t="shared" si="10"/>
        <v>184</v>
      </c>
      <c r="K124" s="15">
        <v>1.6</v>
      </c>
      <c r="L124" s="15">
        <v>24517.54</v>
      </c>
      <c r="M124" s="15">
        <f t="shared" si="12"/>
        <v>24923.9</v>
      </c>
      <c r="N124" s="15">
        <v>19939.12</v>
      </c>
      <c r="O124" s="17">
        <v>100</v>
      </c>
      <c r="P124" s="17">
        <f t="shared" si="11"/>
        <v>20039.12</v>
      </c>
      <c r="Q124" s="15"/>
    </row>
    <row r="125" s="1" customFormat="1" ht="21.75" customHeight="1" spans="1:17">
      <c r="A125" s="15">
        <v>123</v>
      </c>
      <c r="B125" s="15">
        <v>1206</v>
      </c>
      <c r="C125" s="16" t="s">
        <v>154</v>
      </c>
      <c r="D125" s="15">
        <v>48.87</v>
      </c>
      <c r="E125" s="15">
        <v>6.4</v>
      </c>
      <c r="F125" s="15">
        <f t="shared" si="9"/>
        <v>55.27</v>
      </c>
      <c r="G125" s="12">
        <v>20231007</v>
      </c>
      <c r="H125" s="14">
        <v>45839</v>
      </c>
      <c r="I125" s="14">
        <v>46022</v>
      </c>
      <c r="J125" s="12">
        <f t="shared" si="10"/>
        <v>184</v>
      </c>
      <c r="K125" s="15">
        <v>1.6</v>
      </c>
      <c r="L125" s="15">
        <v>16006.19</v>
      </c>
      <c r="M125" s="15">
        <f t="shared" si="12"/>
        <v>16271.49</v>
      </c>
      <c r="N125" s="15">
        <v>13017.19</v>
      </c>
      <c r="O125" s="17">
        <v>100</v>
      </c>
      <c r="P125" s="17">
        <f t="shared" si="11"/>
        <v>13117.19</v>
      </c>
      <c r="Q125" s="15"/>
    </row>
    <row r="126" s="1" customFormat="1" ht="21.75" customHeight="1" spans="1:17">
      <c r="A126" s="15">
        <v>124</v>
      </c>
      <c r="B126" s="15">
        <v>1207</v>
      </c>
      <c r="C126" s="16" t="s">
        <v>155</v>
      </c>
      <c r="D126" s="15">
        <v>52.63</v>
      </c>
      <c r="E126" s="15">
        <v>6.89</v>
      </c>
      <c r="F126" s="15">
        <f t="shared" si="9"/>
        <v>59.52</v>
      </c>
      <c r="G126" s="12">
        <v>20240729</v>
      </c>
      <c r="H126" s="14">
        <v>45839</v>
      </c>
      <c r="I126" s="14">
        <v>46022</v>
      </c>
      <c r="J126" s="12">
        <f t="shared" si="10"/>
        <v>184</v>
      </c>
      <c r="K126" s="15">
        <v>1.6</v>
      </c>
      <c r="L126" s="15">
        <v>17236.99</v>
      </c>
      <c r="M126" s="15">
        <f t="shared" si="12"/>
        <v>17522.69</v>
      </c>
      <c r="N126" s="15">
        <v>14018.15</v>
      </c>
      <c r="O126" s="17">
        <v>100</v>
      </c>
      <c r="P126" s="17">
        <f t="shared" si="11"/>
        <v>14118.15</v>
      </c>
      <c r="Q126" s="15"/>
    </row>
    <row r="127" s="1" customFormat="1" ht="21.75" customHeight="1" spans="1:17">
      <c r="A127" s="15">
        <v>125</v>
      </c>
      <c r="B127" s="15">
        <v>1208</v>
      </c>
      <c r="C127" s="16" t="s">
        <v>156</v>
      </c>
      <c r="D127" s="15">
        <v>52.63</v>
      </c>
      <c r="E127" s="15">
        <v>6.89</v>
      </c>
      <c r="F127" s="15">
        <f t="shared" si="9"/>
        <v>59.52</v>
      </c>
      <c r="G127" s="12">
        <v>20230406</v>
      </c>
      <c r="H127" s="14">
        <v>45839</v>
      </c>
      <c r="I127" s="14">
        <v>46022</v>
      </c>
      <c r="J127" s="12">
        <f t="shared" si="10"/>
        <v>184</v>
      </c>
      <c r="K127" s="15">
        <v>1.6</v>
      </c>
      <c r="L127" s="15">
        <v>17236.99</v>
      </c>
      <c r="M127" s="15">
        <f t="shared" si="12"/>
        <v>17522.69</v>
      </c>
      <c r="N127" s="15">
        <v>14018.15</v>
      </c>
      <c r="O127" s="17">
        <v>100</v>
      </c>
      <c r="P127" s="17">
        <f t="shared" si="11"/>
        <v>14118.15</v>
      </c>
      <c r="Q127" s="15"/>
    </row>
    <row r="128" s="1" customFormat="1" ht="21.75" customHeight="1" spans="1:17">
      <c r="A128" s="15">
        <v>126</v>
      </c>
      <c r="B128" s="15">
        <v>1209</v>
      </c>
      <c r="C128" s="16" t="s">
        <v>157</v>
      </c>
      <c r="D128" s="15">
        <v>55.76</v>
      </c>
      <c r="E128" s="15">
        <v>7.3</v>
      </c>
      <c r="F128" s="15">
        <f t="shared" si="9"/>
        <v>63.06</v>
      </c>
      <c r="G128" s="12">
        <v>20241011</v>
      </c>
      <c r="H128" s="14">
        <v>45839</v>
      </c>
      <c r="I128" s="14">
        <v>46022</v>
      </c>
      <c r="J128" s="12">
        <f t="shared" si="10"/>
        <v>184</v>
      </c>
      <c r="K128" s="15">
        <v>1.6</v>
      </c>
      <c r="L128" s="15">
        <v>18262.18</v>
      </c>
      <c r="M128" s="15">
        <f t="shared" si="12"/>
        <v>18564.86</v>
      </c>
      <c r="N128" s="15">
        <v>14851.89</v>
      </c>
      <c r="O128" s="17">
        <v>100</v>
      </c>
      <c r="P128" s="17">
        <f t="shared" si="11"/>
        <v>14951.89</v>
      </c>
      <c r="Q128" s="15"/>
    </row>
    <row r="129" s="1" customFormat="1" ht="21.75" customHeight="1" spans="1:17">
      <c r="A129" s="15">
        <v>127</v>
      </c>
      <c r="B129" s="15">
        <v>1210</v>
      </c>
      <c r="C129" s="16" t="s">
        <v>158</v>
      </c>
      <c r="D129" s="15" t="s">
        <v>159</v>
      </c>
      <c r="E129" s="15" t="s">
        <v>160</v>
      </c>
      <c r="F129" s="15">
        <f t="shared" si="9"/>
        <v>55.23</v>
      </c>
      <c r="G129" s="15">
        <v>20250617</v>
      </c>
      <c r="H129" s="14">
        <v>45839</v>
      </c>
      <c r="I129" s="14">
        <v>46022</v>
      </c>
      <c r="J129" s="12">
        <f t="shared" si="10"/>
        <v>184</v>
      </c>
      <c r="K129" s="15">
        <v>1.6</v>
      </c>
      <c r="L129" s="15">
        <v>3623.09</v>
      </c>
      <c r="M129" s="15">
        <f t="shared" si="12"/>
        <v>16259.71</v>
      </c>
      <c r="N129" s="15">
        <v>13007.77</v>
      </c>
      <c r="O129" s="17">
        <v>100</v>
      </c>
      <c r="P129" s="17">
        <f t="shared" si="11"/>
        <v>13107.77</v>
      </c>
      <c r="Q129" s="15"/>
    </row>
    <row r="130" s="1" customFormat="1" ht="21.75" customHeight="1" spans="1:17">
      <c r="A130" s="15">
        <v>128</v>
      </c>
      <c r="B130" s="15">
        <v>1211</v>
      </c>
      <c r="C130" s="16" t="s">
        <v>161</v>
      </c>
      <c r="D130" s="15">
        <v>40.06</v>
      </c>
      <c r="E130" s="15">
        <v>5.25</v>
      </c>
      <c r="F130" s="15">
        <f t="shared" ref="F130:F134" si="13">SUM(D130+E130)</f>
        <v>45.31</v>
      </c>
      <c r="G130" s="12">
        <v>20241122</v>
      </c>
      <c r="H130" s="14">
        <v>45839</v>
      </c>
      <c r="I130" s="14">
        <v>46022</v>
      </c>
      <c r="J130" s="12">
        <f t="shared" ref="J130:J134" si="14">DATEDIF(H130,I130,"D")+1</f>
        <v>184</v>
      </c>
      <c r="K130" s="15">
        <v>1.6</v>
      </c>
      <c r="L130" s="15">
        <v>13121.78</v>
      </c>
      <c r="M130" s="15">
        <f t="shared" si="12"/>
        <v>13339.26</v>
      </c>
      <c r="N130" s="15">
        <v>10671.41</v>
      </c>
      <c r="O130" s="17">
        <v>100</v>
      </c>
      <c r="P130" s="17">
        <f t="shared" ref="P130:P134" si="15">SUM(N130+O130)</f>
        <v>10771.41</v>
      </c>
      <c r="Q130" s="15"/>
    </row>
    <row r="131" s="1" customFormat="1" ht="21.75" customHeight="1" spans="1:17">
      <c r="A131" s="15">
        <v>129</v>
      </c>
      <c r="B131" s="15">
        <v>1301</v>
      </c>
      <c r="C131" s="16" t="s">
        <v>162</v>
      </c>
      <c r="D131" s="15">
        <v>56.93</v>
      </c>
      <c r="E131" s="15">
        <v>7.45</v>
      </c>
      <c r="F131" s="15">
        <f t="shared" si="13"/>
        <v>64.38</v>
      </c>
      <c r="G131" s="12" t="s">
        <v>163</v>
      </c>
      <c r="H131" s="14">
        <v>45839</v>
      </c>
      <c r="I131" s="14">
        <v>46022</v>
      </c>
      <c r="J131" s="12">
        <f t="shared" si="14"/>
        <v>184</v>
      </c>
      <c r="K131" s="15">
        <v>1.6</v>
      </c>
      <c r="L131" s="15">
        <v>18644.45</v>
      </c>
      <c r="M131" s="15">
        <f t="shared" si="12"/>
        <v>18953.47</v>
      </c>
      <c r="N131" s="15">
        <v>15162.78</v>
      </c>
      <c r="O131" s="17">
        <v>100</v>
      </c>
      <c r="P131" s="17">
        <f t="shared" si="15"/>
        <v>15262.78</v>
      </c>
      <c r="Q131" s="15"/>
    </row>
    <row r="132" s="1" customFormat="1" ht="21.75" customHeight="1" spans="1:17">
      <c r="A132" s="15">
        <v>130</v>
      </c>
      <c r="B132" s="15">
        <v>1302</v>
      </c>
      <c r="C132" s="16" t="s">
        <v>164</v>
      </c>
      <c r="D132" s="15">
        <v>53.58</v>
      </c>
      <c r="E132" s="15">
        <v>7.01</v>
      </c>
      <c r="F132" s="15">
        <f t="shared" si="13"/>
        <v>60.59</v>
      </c>
      <c r="G132" s="12">
        <v>20241213</v>
      </c>
      <c r="H132" s="14">
        <v>45839</v>
      </c>
      <c r="I132" s="14">
        <v>46022</v>
      </c>
      <c r="J132" s="12">
        <f t="shared" si="14"/>
        <v>184</v>
      </c>
      <c r="K132" s="15">
        <v>1.6</v>
      </c>
      <c r="L132" s="15">
        <v>17546.86</v>
      </c>
      <c r="M132" s="15">
        <f t="shared" si="12"/>
        <v>17837.7</v>
      </c>
      <c r="N132" s="15">
        <v>14270.16</v>
      </c>
      <c r="O132" s="17">
        <v>100</v>
      </c>
      <c r="P132" s="17">
        <f t="shared" si="15"/>
        <v>14370.16</v>
      </c>
      <c r="Q132" s="15"/>
    </row>
    <row r="133" s="1" customFormat="1" ht="21.75" customHeight="1" spans="1:17">
      <c r="A133" s="15">
        <v>131</v>
      </c>
      <c r="B133" s="15">
        <v>1303</v>
      </c>
      <c r="C133" s="16" t="s">
        <v>165</v>
      </c>
      <c r="D133" s="15">
        <v>49.57</v>
      </c>
      <c r="E133" s="15">
        <v>6.49</v>
      </c>
      <c r="F133" s="15">
        <f t="shared" si="13"/>
        <v>56.06</v>
      </c>
      <c r="G133" s="12">
        <v>20250328</v>
      </c>
      <c r="H133" s="14">
        <v>45839</v>
      </c>
      <c r="I133" s="22">
        <v>46022</v>
      </c>
      <c r="J133" s="23">
        <f t="shared" si="14"/>
        <v>184</v>
      </c>
      <c r="K133" s="18">
        <v>1.6</v>
      </c>
      <c r="L133" s="15">
        <v>15965.89</v>
      </c>
      <c r="M133" s="15">
        <f t="shared" si="12"/>
        <v>16504.06</v>
      </c>
      <c r="N133" s="15">
        <v>13203.25</v>
      </c>
      <c r="O133" s="17">
        <v>100</v>
      </c>
      <c r="P133" s="17">
        <f t="shared" si="15"/>
        <v>13303.25</v>
      </c>
      <c r="Q133" s="15"/>
    </row>
    <row r="134" s="1" customFormat="1" ht="21.75" customHeight="1" spans="1:17">
      <c r="A134" s="15">
        <v>132</v>
      </c>
      <c r="B134" s="15">
        <v>1305</v>
      </c>
      <c r="C134" s="16" t="s">
        <v>166</v>
      </c>
      <c r="D134" s="15">
        <v>74.86</v>
      </c>
      <c r="E134" s="15">
        <v>9.8</v>
      </c>
      <c r="F134" s="15">
        <f t="shared" si="13"/>
        <v>84.66</v>
      </c>
      <c r="G134" s="12">
        <v>20250523</v>
      </c>
      <c r="H134" s="24">
        <v>45839</v>
      </c>
      <c r="I134" s="14">
        <v>46022</v>
      </c>
      <c r="J134" s="12">
        <f t="shared" si="14"/>
        <v>184</v>
      </c>
      <c r="K134" s="15">
        <v>1.6</v>
      </c>
      <c r="L134" s="25">
        <v>5282.78</v>
      </c>
      <c r="M134" s="15">
        <f t="shared" si="12"/>
        <v>24923.9</v>
      </c>
      <c r="N134" s="15">
        <v>19939.12</v>
      </c>
      <c r="O134" s="17">
        <v>100</v>
      </c>
      <c r="P134" s="17">
        <f t="shared" si="15"/>
        <v>20039.12</v>
      </c>
      <c r="Q134" s="15"/>
    </row>
    <row r="135" s="1" customFormat="1" ht="21.75" customHeight="1" spans="1:17">
      <c r="D135" s="26"/>
      <c r="H135" s="27"/>
      <c r="I135" s="28"/>
      <c r="J135" s="29"/>
      <c r="K135" s="30"/>
      <c r="L135" s="30"/>
      <c r="M135" s="31"/>
      <c r="N135" s="31"/>
      <c r="O135" s="31"/>
      <c r="P135" s="31">
        <f>SUM(P3:P134)</f>
        <v>1585353.4</v>
      </c>
      <c r="Q135" s="2"/>
    </row>
    <row r="136" s="1" customFormat="1" ht="21.75" customHeight="1" spans="1:17">
      <c r="D136" s="26"/>
      <c r="I136" s="32"/>
      <c r="J136" s="28"/>
      <c r="Q136" s="2"/>
    </row>
    <row r="137" s="1" customFormat="1" ht="21.75" customHeight="1" spans="1:17">
      <c r="D137" s="26"/>
      <c r="H137" s="27"/>
      <c r="I137" s="28"/>
      <c r="J137" s="28"/>
      <c r="K137" s="30"/>
      <c r="L137" s="30"/>
      <c r="M137" s="30"/>
      <c r="N137" s="30"/>
      <c r="Q137" s="2"/>
    </row>
    <row r="138" s="1" customFormat="1" ht="21.75" customHeight="1" spans="1:17">
      <c r="D138" s="26"/>
      <c r="H138" s="27"/>
      <c r="I138" s="27"/>
      <c r="J138" s="27"/>
      <c r="Q138" s="2"/>
    </row>
    <row r="139" s="1" customFormat="1" ht="21.75" customHeight="1" spans="1:17">
      <c r="D139" s="26"/>
      <c r="H139" s="27"/>
      <c r="I139" s="27"/>
      <c r="J139" s="27"/>
      <c r="Q139" s="2"/>
    </row>
    <row r="140" s="1" customFormat="1" ht="21.75" customHeight="1" spans="1:17">
      <c r="D140" s="26"/>
      <c r="H140" s="27"/>
      <c r="I140" s="27"/>
      <c r="J140" s="27"/>
      <c r="Q140" s="2"/>
    </row>
    <row r="141" s="1" customFormat="1" ht="21.75" customHeight="1" spans="1:17">
      <c r="D141" s="26"/>
      <c r="H141" s="27"/>
      <c r="I141" s="27"/>
      <c r="J141" s="27"/>
      <c r="Q141" s="2"/>
    </row>
  </sheetData>
  <mergeCells count="17">
    <mergeCell ref="A1:Q1"/>
    <mergeCell ref="L9:L10"/>
    <mergeCell ref="L21:L22"/>
    <mergeCell ref="L29:L30"/>
    <mergeCell ref="L31:L32"/>
    <mergeCell ref="L33:L34"/>
    <mergeCell ref="L35:L36"/>
    <mergeCell ref="L52:L53"/>
    <mergeCell ref="L55:L56"/>
    <mergeCell ref="L71:L72"/>
    <mergeCell ref="L81:L82"/>
    <mergeCell ref="L88:L89"/>
    <mergeCell ref="L99:L100"/>
    <mergeCell ref="L105:L106"/>
    <mergeCell ref="L115:L116"/>
    <mergeCell ref="L120:L121"/>
    <mergeCell ref="L122:L123"/>
  </mergeCells>
  <pageMargins left="0.75" right="0.75" top="1" bottom="1" header="0.5" footer="0.5"/>
  <pageSetup paperSize="9" scale="8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Yozo_Office9.0.5727.102ZH.HE25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132人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revision>4</cp:revision>
  <dcterms:created xsi:type="dcterms:W3CDTF">2015-06-05T18:19:00Z</dcterms:created>
  <cp:lastPrinted>2025-08-26T07:36:00Z</cp:lastPrinted>
  <dcterms:modified xsi:type="dcterms:W3CDTF">2026-04-14T02:56:48Z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803261184E2246829B6F488A5BB53480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